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c2\Downloads\"/>
    </mc:Choice>
  </mc:AlternateContent>
  <bookViews>
    <workbookView xWindow="0" yWindow="0" windowWidth="23040" windowHeight="8496" tabRatio="823"/>
  </bookViews>
  <sheets>
    <sheet name="Act. 2017 a 2023" sheetId="4" r:id="rId1"/>
    <sheet name="Hoja2" sheetId="12" state="hidden" r:id="rId2"/>
    <sheet name="Hoja1" sheetId="11" state="hidden" r:id="rId3"/>
    <sheet name="Validaciones" sheetId="5" state="hidden" r:id="rId4"/>
  </sheets>
  <definedNames>
    <definedName name="_xlnm._FilterDatabase" localSheetId="1" hidden="1">Hoja2!$A$1:$A$60</definedName>
    <definedName name="_xlnm._FilterDatabase" localSheetId="3" hidden="1">Validaciones!$A$1:$N$16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1" i="4" l="1"/>
  <c r="F291" i="4"/>
  <c r="E290" i="4" l="1"/>
  <c r="F290" i="4"/>
  <c r="E289" i="4"/>
  <c r="F289" i="4"/>
  <c r="E288" i="4" l="1"/>
  <c r="F288" i="4"/>
  <c r="E287" i="4" l="1"/>
  <c r="F287" i="4"/>
  <c r="E286" i="4" l="1"/>
  <c r="F286" i="4"/>
  <c r="E285" i="4" l="1"/>
  <c r="F285" i="4"/>
  <c r="E284" i="4"/>
  <c r="F284" i="4"/>
  <c r="O283" i="4" l="1"/>
  <c r="E283" i="4" l="1"/>
  <c r="F283" i="4"/>
  <c r="E282" i="4" l="1"/>
  <c r="F282" i="4"/>
  <c r="E281" i="4"/>
  <c r="F281" i="4"/>
  <c r="E279" i="4" l="1"/>
  <c r="F279" i="4"/>
  <c r="E277" i="4" l="1"/>
  <c r="F277" i="4"/>
  <c r="E278" i="4" l="1"/>
  <c r="F278" i="4"/>
  <c r="E276" i="4"/>
  <c r="F276" i="4"/>
  <c r="E275" i="4" l="1"/>
  <c r="F275" i="4"/>
  <c r="E280" i="4" l="1"/>
  <c r="F280" i="4"/>
  <c r="E274" i="4" l="1"/>
  <c r="F274" i="4"/>
  <c r="E273" i="4" l="1"/>
  <c r="F273" i="4"/>
  <c r="E272" i="4" l="1"/>
  <c r="F272" i="4"/>
  <c r="E271" i="4" l="1"/>
  <c r="F271" i="4"/>
  <c r="E269" i="4" l="1"/>
  <c r="F269" i="4"/>
  <c r="E270" i="4" l="1"/>
  <c r="F270" i="4"/>
  <c r="E268" i="4" l="1"/>
  <c r="F268" i="4"/>
  <c r="E267" i="4" l="1"/>
  <c r="F267" i="4"/>
  <c r="E266" i="4" l="1"/>
  <c r="F266" i="4"/>
  <c r="E265" i="4" l="1"/>
  <c r="F265" i="4"/>
  <c r="F264" i="4"/>
  <c r="E264" i="4"/>
  <c r="F263" i="4"/>
  <c r="E263" i="4"/>
  <c r="F262" i="4"/>
  <c r="E262" i="4"/>
  <c r="F261" i="4"/>
  <c r="E261" i="4"/>
  <c r="F260" i="4"/>
  <c r="E260" i="4"/>
  <c r="F259" i="4"/>
  <c r="E259" i="4"/>
  <c r="F258" i="4"/>
  <c r="E258" i="4"/>
  <c r="F255" i="4" l="1"/>
  <c r="E255" i="4"/>
  <c r="E257" i="4"/>
  <c r="F257" i="4"/>
  <c r="E256" i="4" l="1"/>
  <c r="F256" i="4"/>
  <c r="E252" i="4" l="1"/>
  <c r="F252" i="4"/>
  <c r="E251" i="4"/>
  <c r="F251" i="4"/>
  <c r="E253" i="4" l="1"/>
  <c r="F253" i="4"/>
  <c r="F254" i="4" l="1"/>
  <c r="E254" i="4"/>
  <c r="F250" i="4"/>
  <c r="E250" i="4"/>
  <c r="F249" i="4"/>
  <c r="E249" i="4"/>
  <c r="F248" i="4"/>
  <c r="E248" i="4"/>
  <c r="F247" i="4"/>
  <c r="E247" i="4"/>
  <c r="E246" i="4"/>
  <c r="F246" i="4"/>
  <c r="F244" i="4" l="1"/>
  <c r="E244" i="4"/>
  <c r="E245" i="4"/>
  <c r="F245" i="4"/>
  <c r="E243" i="4"/>
  <c r="F243" i="4"/>
  <c r="E242" i="4" l="1"/>
  <c r="F242" i="4"/>
  <c r="E241" i="4" l="1"/>
  <c r="F241" i="4"/>
  <c r="E240" i="4" l="1"/>
  <c r="F240" i="4"/>
  <c r="E239" i="4"/>
  <c r="F239" i="4"/>
  <c r="E238" i="4" l="1"/>
  <c r="F238" i="4"/>
  <c r="E237" i="4" l="1"/>
  <c r="F237" i="4"/>
  <c r="E236" i="4"/>
  <c r="F236" i="4"/>
  <c r="E235" i="4"/>
  <c r="F235" i="4"/>
  <c r="E234" i="4"/>
  <c r="F234" i="4"/>
  <c r="E233" i="4"/>
  <c r="F233" i="4"/>
  <c r="E231" i="4" l="1"/>
  <c r="F231" i="4"/>
  <c r="E232" i="4"/>
  <c r="F232" i="4"/>
  <c r="E230" i="4" l="1"/>
  <c r="F230" i="4"/>
  <c r="E229" i="4" l="1"/>
  <c r="F229" i="4"/>
  <c r="E228" i="4" l="1"/>
  <c r="F228" i="4"/>
  <c r="E221" i="4" l="1"/>
  <c r="F221" i="4"/>
  <c r="E222" i="4"/>
  <c r="F222" i="4"/>
  <c r="E223" i="4"/>
  <c r="F223" i="4"/>
  <c r="E224" i="4"/>
  <c r="F224" i="4"/>
  <c r="E225" i="4"/>
  <c r="F225" i="4"/>
  <c r="E226" i="4"/>
  <c r="F226" i="4"/>
  <c r="E220" i="4"/>
  <c r="F220" i="4"/>
  <c r="E227" i="4" l="1"/>
  <c r="F227" i="4"/>
  <c r="E219" i="4" l="1"/>
  <c r="F219" i="4"/>
  <c r="E218" i="4"/>
  <c r="F218" i="4"/>
  <c r="E217" i="4" l="1"/>
  <c r="F217" i="4"/>
  <c r="E216" i="4" l="1"/>
  <c r="F216" i="4"/>
  <c r="E215" i="4" l="1"/>
  <c r="F215" i="4"/>
  <c r="E214" i="4" l="1"/>
  <c r="F214" i="4"/>
  <c r="E213" i="4" l="1"/>
  <c r="F213" i="4"/>
  <c r="E212" i="4"/>
  <c r="F212" i="4"/>
  <c r="E211" i="4" l="1"/>
  <c r="F211" i="4"/>
  <c r="E210" i="4"/>
  <c r="F210" i="4"/>
  <c r="E209" i="4"/>
  <c r="F209" i="4"/>
  <c r="E208" i="4"/>
  <c r="F208" i="4"/>
  <c r="F207" i="4" l="1"/>
  <c r="E207" i="4"/>
  <c r="F205" i="4" l="1"/>
  <c r="E205" i="4"/>
  <c r="F206" i="4" l="1"/>
  <c r="E206" i="4"/>
  <c r="F203" i="4"/>
  <c r="E203" i="4"/>
  <c r="F200" i="4"/>
  <c r="E200" i="4"/>
  <c r="F198" i="4"/>
  <c r="E198" i="4"/>
  <c r="F194" i="4" l="1"/>
  <c r="E194" i="4"/>
  <c r="E188" i="4" l="1"/>
  <c r="F188" i="4"/>
  <c r="F195" i="4" l="1"/>
  <c r="E195" i="4"/>
  <c r="F184" i="4"/>
  <c r="E184" i="4"/>
  <c r="F179" i="4" l="1"/>
  <c r="E179" i="4"/>
  <c r="F202" i="4" l="1"/>
  <c r="E202" i="4"/>
  <c r="F177" i="4"/>
  <c r="E177" i="4"/>
  <c r="F193" i="4" l="1"/>
  <c r="E193" i="4"/>
  <c r="F192" i="4"/>
  <c r="E192" i="4"/>
  <c r="F201" i="4"/>
  <c r="E201" i="4"/>
  <c r="F191" i="4"/>
  <c r="E191" i="4"/>
  <c r="F186" i="4"/>
  <c r="E186" i="4"/>
  <c r="F187" i="4"/>
  <c r="E187" i="4"/>
  <c r="F189" i="4"/>
  <c r="E189" i="4"/>
  <c r="E185" i="4"/>
  <c r="F185" i="4"/>
  <c r="F181" i="4"/>
  <c r="E181" i="4"/>
  <c r="F180" i="4"/>
  <c r="E180" i="4"/>
  <c r="E199" i="4" l="1"/>
  <c r="F199" i="4"/>
  <c r="E204" i="4" l="1"/>
  <c r="F204" i="4"/>
  <c r="F183" i="4" l="1"/>
  <c r="E183" i="4"/>
  <c r="F178" i="4"/>
  <c r="E178" i="4"/>
  <c r="F176" i="4"/>
  <c r="E176" i="4"/>
  <c r="F172" i="4"/>
  <c r="E172" i="4"/>
  <c r="F171" i="4"/>
  <c r="E171" i="4"/>
  <c r="F164" i="4"/>
  <c r="E164" i="4"/>
  <c r="E163" i="4"/>
  <c r="F163" i="4"/>
  <c r="E161" i="4"/>
  <c r="F161" i="4"/>
  <c r="E182" i="4" l="1"/>
  <c r="F182" i="4"/>
  <c r="E197" i="4"/>
  <c r="F197" i="4"/>
  <c r="E175" i="4"/>
  <c r="F175" i="4"/>
  <c r="E174" i="4"/>
  <c r="F174" i="4"/>
  <c r="E196" i="4"/>
  <c r="F196" i="4"/>
  <c r="E190" i="4"/>
  <c r="F190" i="4"/>
  <c r="E170" i="4"/>
  <c r="F170" i="4"/>
  <c r="E158" i="4"/>
  <c r="F158" i="4"/>
  <c r="F141" i="4" l="1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9" i="4"/>
  <c r="F160" i="4"/>
  <c r="F162" i="4"/>
  <c r="F165" i="4"/>
  <c r="F166" i="4"/>
  <c r="F167" i="4"/>
  <c r="F168" i="4"/>
  <c r="F169" i="4"/>
  <c r="F173" i="4"/>
  <c r="F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9" i="4"/>
  <c r="E160" i="4"/>
  <c r="E162" i="4"/>
  <c r="E165" i="4"/>
  <c r="E166" i="4"/>
  <c r="E167" i="4"/>
  <c r="E168" i="4"/>
  <c r="E169" i="4"/>
  <c r="E173" i="4"/>
  <c r="E140" i="4"/>
  <c r="F139" i="4"/>
  <c r="E139" i="4" l="1"/>
  <c r="E137" i="4" l="1"/>
  <c r="F137" i="4"/>
  <c r="E138" i="4" l="1"/>
  <c r="F138" i="4"/>
  <c r="E134" i="4" l="1"/>
  <c r="F134" i="4"/>
  <c r="E135" i="4"/>
  <c r="F135" i="4"/>
  <c r="F133" i="4"/>
  <c r="E133" i="4"/>
  <c r="E132" i="4"/>
  <c r="F132" i="4"/>
  <c r="E131" i="4"/>
  <c r="F131" i="4"/>
  <c r="E136" i="4" l="1"/>
  <c r="F136" i="4"/>
  <c r="E129" i="4" l="1"/>
  <c r="F129" i="4"/>
  <c r="E127" i="4" l="1"/>
  <c r="F127" i="4"/>
  <c r="E122" i="4"/>
  <c r="F122" i="4"/>
  <c r="E118" i="4"/>
  <c r="F118" i="4"/>
  <c r="E121" i="4" l="1"/>
  <c r="F121" i="4"/>
  <c r="E119" i="4" l="1"/>
  <c r="F119" i="4"/>
  <c r="E112" i="4" l="1"/>
  <c r="F112" i="4"/>
  <c r="F114" i="4" l="1"/>
  <c r="E114" i="4"/>
  <c r="F113" i="4"/>
  <c r="E113" i="4"/>
  <c r="E111" i="4"/>
  <c r="F111" i="4"/>
  <c r="E130" i="4" l="1"/>
  <c r="F130" i="4"/>
  <c r="E104" i="4" l="1"/>
  <c r="F104" i="4"/>
  <c r="E98" i="4"/>
  <c r="F98" i="4"/>
  <c r="E101" i="4" l="1"/>
  <c r="F101" i="4"/>
  <c r="E96" i="4"/>
  <c r="F96" i="4"/>
  <c r="E116" i="4" l="1"/>
  <c r="F116" i="4"/>
  <c r="E99" i="4" l="1"/>
  <c r="F99" i="4"/>
  <c r="E97" i="4"/>
  <c r="F97" i="4"/>
  <c r="E94" i="4" l="1"/>
  <c r="F94" i="4"/>
  <c r="E92" i="4"/>
  <c r="F92" i="4"/>
  <c r="F128" i="4" l="1"/>
  <c r="E128" i="4"/>
  <c r="F123" i="4"/>
  <c r="E123" i="4"/>
  <c r="F120" i="4"/>
  <c r="E120" i="4"/>
  <c r="F109" i="4"/>
  <c r="E109" i="4"/>
  <c r="E102" i="4"/>
  <c r="F102" i="4"/>
  <c r="F117" i="4"/>
  <c r="E117" i="4"/>
  <c r="F115" i="4"/>
  <c r="E115" i="4"/>
  <c r="F107" i="4"/>
  <c r="E107" i="4"/>
  <c r="F105" i="4"/>
  <c r="E105" i="4"/>
  <c r="E110" i="4"/>
  <c r="F110" i="4"/>
  <c r="E91" i="4"/>
  <c r="F91" i="4"/>
  <c r="E95" i="4" l="1"/>
  <c r="F95" i="4"/>
  <c r="E86" i="4" l="1"/>
  <c r="F86" i="4"/>
  <c r="E106" i="4" l="1"/>
  <c r="F106" i="4"/>
  <c r="F103" i="4"/>
  <c r="E103" i="4"/>
  <c r="E108" i="4"/>
  <c r="F108" i="4"/>
  <c r="E124" i="4" l="1"/>
  <c r="F124" i="4"/>
  <c r="E125" i="4"/>
  <c r="F125" i="4"/>
  <c r="E126" i="4"/>
  <c r="F126" i="4"/>
  <c r="E87" i="4"/>
  <c r="F87" i="4"/>
  <c r="E93" i="4" l="1"/>
  <c r="F93" i="4"/>
  <c r="E90" i="4"/>
  <c r="F90" i="4"/>
  <c r="E85" i="4"/>
  <c r="F85" i="4"/>
  <c r="E88" i="4"/>
  <c r="F88" i="4"/>
  <c r="E100" i="4" l="1"/>
  <c r="F100" i="4"/>
  <c r="E89" i="4"/>
  <c r="F89" i="4"/>
  <c r="E84" i="4" l="1"/>
  <c r="F84" i="4"/>
  <c r="E83" i="4"/>
  <c r="F83" i="4"/>
  <c r="E82" i="4"/>
  <c r="F82" i="4"/>
  <c r="E81" i="4"/>
  <c r="F81" i="4"/>
  <c r="E80" i="4" l="1"/>
  <c r="F80" i="4"/>
  <c r="E71" i="4" l="1"/>
  <c r="F71" i="4"/>
  <c r="E79" i="4" l="1"/>
  <c r="F79" i="4"/>
  <c r="E73" i="4" l="1"/>
  <c r="F73" i="4"/>
  <c r="E65" i="4" l="1"/>
  <c r="F65" i="4"/>
  <c r="E75" i="4" l="1"/>
  <c r="F75" i="4"/>
  <c r="E77" i="4"/>
  <c r="F77" i="4"/>
  <c r="E72" i="4" l="1"/>
  <c r="F72" i="4"/>
  <c r="E74" i="4"/>
  <c r="F74" i="4"/>
  <c r="E78" i="4" l="1"/>
  <c r="F78" i="4"/>
  <c r="E76" i="4"/>
  <c r="F76" i="4"/>
  <c r="E64" i="4" l="1"/>
  <c r="F64" i="4"/>
  <c r="E69" i="4" l="1"/>
  <c r="F69" i="4"/>
  <c r="E68" i="4" l="1"/>
  <c r="F68" i="4"/>
  <c r="E59" i="4" l="1"/>
  <c r="F59" i="4"/>
  <c r="E61" i="4" l="1"/>
  <c r="F61" i="4"/>
  <c r="E63" i="4"/>
  <c r="F63" i="4"/>
  <c r="E52" i="4" l="1"/>
  <c r="F52" i="4"/>
  <c r="E66" i="4" l="1"/>
  <c r="F66" i="4"/>
  <c r="E62" i="4"/>
  <c r="F62" i="4"/>
  <c r="E67" i="4"/>
  <c r="F67" i="4"/>
  <c r="E58" i="4" l="1"/>
  <c r="F58" i="4"/>
  <c r="E57" i="4" l="1"/>
  <c r="F57" i="4"/>
  <c r="E50" i="4"/>
  <c r="F50" i="4"/>
  <c r="E60" i="4" l="1"/>
  <c r="F60" i="4"/>
  <c r="E55" i="4"/>
  <c r="F55" i="4"/>
  <c r="E45" i="4" l="1"/>
  <c r="F45" i="4"/>
  <c r="E41" i="4"/>
  <c r="F41" i="4"/>
  <c r="E44" i="4" l="1"/>
  <c r="F44" i="4"/>
  <c r="E43" i="4"/>
  <c r="F43" i="4"/>
  <c r="E48" i="4" l="1"/>
  <c r="F48" i="4"/>
  <c r="E47" i="4" l="1"/>
  <c r="F47" i="4"/>
  <c r="E51" i="4" l="1"/>
  <c r="F51" i="4"/>
  <c r="E49" i="4" l="1"/>
  <c r="F49" i="4"/>
  <c r="E37" i="4"/>
  <c r="F37" i="4"/>
  <c r="E53" i="4" l="1"/>
  <c r="F53" i="4"/>
  <c r="E54" i="4"/>
  <c r="F54" i="4"/>
  <c r="E28" i="4" l="1"/>
  <c r="F28" i="4"/>
  <c r="E24" i="4"/>
  <c r="F24" i="4"/>
  <c r="E56" i="4"/>
  <c r="F56" i="4"/>
  <c r="E40" i="4" l="1"/>
  <c r="F40" i="4"/>
  <c r="E70" i="4" l="1"/>
  <c r="F70" i="4"/>
  <c r="E25" i="4"/>
  <c r="F25" i="4"/>
  <c r="E22" i="4"/>
  <c r="F22" i="4"/>
  <c r="E19" i="4" l="1"/>
  <c r="F19" i="4"/>
  <c r="E39" i="4"/>
  <c r="F39" i="4"/>
  <c r="E35" i="4"/>
  <c r="F35" i="4"/>
  <c r="E36" i="4"/>
  <c r="F36" i="4"/>
  <c r="E32" i="4"/>
  <c r="F32" i="4"/>
  <c r="E33" i="4" l="1"/>
  <c r="F33" i="4"/>
  <c r="E9" i="4" l="1"/>
  <c r="F9" i="4"/>
  <c r="E46" i="4" l="1"/>
  <c r="F46" i="4"/>
  <c r="E38" i="4"/>
  <c r="F38" i="4"/>
  <c r="E34" i="4"/>
  <c r="F34" i="4"/>
  <c r="E31" i="4"/>
  <c r="F31" i="4"/>
  <c r="E30" i="4"/>
  <c r="F30" i="4"/>
  <c r="E29" i="4"/>
  <c r="F29" i="4"/>
  <c r="E27" i="4"/>
  <c r="F27" i="4"/>
  <c r="E26" i="4"/>
  <c r="F26" i="4"/>
  <c r="E23" i="4"/>
  <c r="F23" i="4"/>
  <c r="E21" i="4"/>
  <c r="F21" i="4"/>
  <c r="E20" i="4"/>
  <c r="F20" i="4"/>
  <c r="E18" i="4"/>
  <c r="F18" i="4"/>
  <c r="E17" i="4"/>
  <c r="F17" i="4"/>
  <c r="E16" i="4"/>
  <c r="F16" i="4"/>
  <c r="E15" i="4"/>
  <c r="F15" i="4"/>
  <c r="E14" i="4"/>
  <c r="F14" i="4"/>
  <c r="E13" i="4"/>
  <c r="F13" i="4"/>
  <c r="E12" i="4" l="1"/>
  <c r="F12" i="4"/>
  <c r="E11" i="4"/>
  <c r="F11" i="4"/>
  <c r="E10" i="4"/>
  <c r="F10" i="4"/>
  <c r="E8" i="4" l="1"/>
  <c r="F8" i="4"/>
  <c r="E7" i="4"/>
  <c r="F7" i="4"/>
  <c r="E6" i="4"/>
  <c r="F6" i="4"/>
  <c r="E2" i="4"/>
  <c r="E3" i="4"/>
  <c r="E4" i="4"/>
  <c r="E5" i="4"/>
  <c r="F2" i="4"/>
  <c r="F3" i="4"/>
  <c r="F4" i="4"/>
  <c r="F5" i="4"/>
  <c r="E42" i="4" l="1"/>
  <c r="F42" i="4"/>
</calcChain>
</file>

<file path=xl/comments1.xml><?xml version="1.0" encoding="utf-8"?>
<comments xmlns="http://schemas.openxmlformats.org/spreadsheetml/2006/main">
  <authors>
    <author>pc2</author>
    <author>gbrenesv</author>
  </authors>
  <commentList>
    <comment ref="N233" authorId="0" shapeId="0">
      <text>
        <r>
          <rPr>
            <sz val="9"/>
            <color indexed="81"/>
            <rFont val="Tahoma"/>
            <family val="2"/>
          </rPr>
          <t>Encuesta: 22 personas</t>
        </r>
      </text>
    </comment>
    <comment ref="N234" authorId="0" shapeId="0">
      <text>
        <r>
          <rPr>
            <sz val="9"/>
            <color indexed="81"/>
            <rFont val="Tahoma"/>
            <family val="2"/>
          </rPr>
          <t>Encuesta: 15 personas</t>
        </r>
      </text>
    </comment>
    <comment ref="N236" authorId="0" shapeId="0">
      <text>
        <r>
          <rPr>
            <sz val="9"/>
            <color indexed="81"/>
            <rFont val="Tahoma"/>
            <family val="2"/>
          </rPr>
          <t>Encuesta: 13 personas</t>
        </r>
      </text>
    </comment>
    <comment ref="N237" authorId="0" shapeId="0">
      <text>
        <r>
          <rPr>
            <sz val="9"/>
            <color indexed="81"/>
            <rFont val="Tahoma"/>
            <family val="2"/>
          </rPr>
          <t>Encuesta: 13 personas</t>
        </r>
      </text>
    </comment>
    <comment ref="N238" authorId="0" shapeId="0">
      <text>
        <r>
          <rPr>
            <sz val="9"/>
            <color indexed="81"/>
            <rFont val="Tahoma"/>
            <family val="2"/>
          </rPr>
          <t>Encuesta: 9 personas</t>
        </r>
      </text>
    </comment>
    <comment ref="N239" authorId="0" shapeId="0">
      <text>
        <r>
          <rPr>
            <sz val="9"/>
            <color indexed="81"/>
            <rFont val="Tahoma"/>
            <family val="2"/>
          </rPr>
          <t>Encuesta: 6 personas</t>
        </r>
      </text>
    </comment>
    <comment ref="N241" authorId="0" shapeId="0">
      <text>
        <r>
          <rPr>
            <sz val="9"/>
            <color indexed="81"/>
            <rFont val="Tahoma"/>
            <family val="2"/>
          </rPr>
          <t>Encuesta: 46 personas</t>
        </r>
      </text>
    </comment>
    <comment ref="N242" authorId="0" shapeId="0">
      <text>
        <r>
          <rPr>
            <sz val="9"/>
            <color indexed="81"/>
            <rFont val="Tahoma"/>
            <family val="2"/>
          </rPr>
          <t>Encuesta: 21 personas</t>
        </r>
      </text>
    </comment>
    <comment ref="N243" authorId="0" shapeId="0">
      <text>
        <r>
          <rPr>
            <sz val="9"/>
            <color indexed="81"/>
            <rFont val="Tahoma"/>
            <family val="2"/>
          </rPr>
          <t>Encuesta: 11 personas</t>
        </r>
      </text>
    </comment>
    <comment ref="N244" authorId="0" shapeId="0">
      <text>
        <r>
          <rPr>
            <sz val="9"/>
            <color indexed="81"/>
            <rFont val="Tahoma"/>
            <family val="2"/>
          </rPr>
          <t>Encuesta: 21 personas</t>
        </r>
      </text>
    </comment>
    <comment ref="N245" authorId="0" shapeId="0">
      <text>
        <r>
          <rPr>
            <sz val="9"/>
            <color indexed="81"/>
            <rFont val="Tahoma"/>
            <family val="2"/>
          </rPr>
          <t>Encuesta: 30 personas</t>
        </r>
      </text>
    </comment>
    <comment ref="N246" authorId="0" shapeId="0">
      <text>
        <r>
          <rPr>
            <sz val="9"/>
            <color indexed="81"/>
            <rFont val="Tahoma"/>
            <family val="2"/>
          </rPr>
          <t>Encuesta: 13 personas</t>
        </r>
      </text>
    </comment>
    <comment ref="N247" authorId="0" shapeId="0">
      <text>
        <r>
          <rPr>
            <sz val="9"/>
            <color indexed="81"/>
            <rFont val="Tahoma"/>
            <family val="2"/>
          </rPr>
          <t>Encuesta: 13 personas</t>
        </r>
      </text>
    </comment>
    <comment ref="N248" authorId="0" shapeId="0">
      <text>
        <r>
          <rPr>
            <sz val="9"/>
            <color indexed="81"/>
            <rFont val="Tahoma"/>
            <family val="2"/>
          </rPr>
          <t>Encuesta: 29 personas</t>
        </r>
      </text>
    </comment>
    <comment ref="N249" authorId="0" shapeId="0">
      <text>
        <r>
          <rPr>
            <sz val="9"/>
            <color indexed="81"/>
            <rFont val="Tahoma"/>
            <family val="2"/>
          </rPr>
          <t>Encuesta: 11 personas</t>
        </r>
      </text>
    </comment>
    <comment ref="N250" authorId="0" shapeId="0">
      <text>
        <r>
          <rPr>
            <sz val="9"/>
            <color indexed="81"/>
            <rFont val="Tahoma"/>
            <family val="2"/>
          </rPr>
          <t>Encuesta: 17 personas</t>
        </r>
      </text>
    </comment>
    <comment ref="N251" authorId="0" shapeId="0">
      <text>
        <r>
          <rPr>
            <sz val="9"/>
            <color indexed="81"/>
            <rFont val="Tahoma"/>
            <family val="2"/>
          </rPr>
          <t>Encuesta: 4 personas</t>
        </r>
      </text>
    </comment>
    <comment ref="N252" authorId="0" shapeId="0">
      <text>
        <r>
          <rPr>
            <sz val="9"/>
            <color indexed="81"/>
            <rFont val="Tahoma"/>
            <family val="2"/>
          </rPr>
          <t>Encuesta: 4 personas</t>
        </r>
      </text>
    </comment>
    <comment ref="N253" authorId="0" shapeId="0">
      <text>
        <r>
          <rPr>
            <sz val="9"/>
            <color indexed="81"/>
            <rFont val="Tahoma"/>
            <family val="2"/>
          </rPr>
          <t>Encuesta: 17 personas</t>
        </r>
      </text>
    </comment>
    <comment ref="N254" authorId="0" shapeId="0">
      <text>
        <r>
          <rPr>
            <sz val="9"/>
            <color indexed="81"/>
            <rFont val="Tahoma"/>
            <family val="2"/>
          </rPr>
          <t>Encuesta: 13 personas</t>
        </r>
      </text>
    </comment>
    <comment ref="N256" authorId="0" shapeId="0">
      <text>
        <r>
          <rPr>
            <sz val="9"/>
            <color indexed="81"/>
            <rFont val="Tahoma"/>
            <family val="2"/>
          </rPr>
          <t>Encuesta: 52 personas</t>
        </r>
      </text>
    </comment>
    <comment ref="N257" authorId="0" shapeId="0">
      <text>
        <r>
          <rPr>
            <sz val="9"/>
            <color indexed="81"/>
            <rFont val="Tahoma"/>
            <family val="2"/>
          </rPr>
          <t>Encuesta: 170 personas</t>
        </r>
      </text>
    </comment>
    <comment ref="N258" authorId="1" shapeId="0">
      <text>
        <r>
          <rPr>
            <b/>
            <sz val="9"/>
            <color indexed="81"/>
            <rFont val="Tahoma"/>
            <family val="2"/>
          </rPr>
          <t>gbrenesv:</t>
        </r>
        <r>
          <rPr>
            <sz val="9"/>
            <color indexed="81"/>
            <rFont val="Tahoma"/>
            <family val="2"/>
          </rPr>
          <t xml:space="preserve">
Encuesta: 19 personas</t>
        </r>
      </text>
    </comment>
    <comment ref="N259" authorId="1" shapeId="0">
      <text>
        <r>
          <rPr>
            <b/>
            <sz val="9"/>
            <color indexed="81"/>
            <rFont val="Tahoma"/>
            <family val="2"/>
          </rPr>
          <t>gbrenesv:</t>
        </r>
        <r>
          <rPr>
            <sz val="9"/>
            <color indexed="81"/>
            <rFont val="Tahoma"/>
            <family val="2"/>
          </rPr>
          <t xml:space="preserve">
Encuesta 12 personas</t>
        </r>
      </text>
    </comment>
    <comment ref="N260" authorId="1" shapeId="0">
      <text>
        <r>
          <rPr>
            <b/>
            <sz val="9"/>
            <color indexed="81"/>
            <rFont val="Tahoma"/>
            <family val="2"/>
          </rPr>
          <t>gbrenesv:</t>
        </r>
        <r>
          <rPr>
            <sz val="9"/>
            <color indexed="81"/>
            <rFont val="Tahoma"/>
            <family val="2"/>
          </rPr>
          <t xml:space="preserve">
Encuesta 12 personas</t>
        </r>
      </text>
    </comment>
    <comment ref="N261" authorId="1" shapeId="0">
      <text>
        <r>
          <rPr>
            <b/>
            <sz val="9"/>
            <color indexed="81"/>
            <rFont val="Tahoma"/>
            <family val="2"/>
          </rPr>
          <t>gbrenesv:</t>
        </r>
        <r>
          <rPr>
            <sz val="9"/>
            <color indexed="81"/>
            <rFont val="Tahoma"/>
            <family val="2"/>
          </rPr>
          <t xml:space="preserve">
Encuesta 19 personas</t>
        </r>
      </text>
    </comment>
    <comment ref="N264" authorId="1" shapeId="0">
      <text>
        <r>
          <rPr>
            <b/>
            <sz val="9"/>
            <color indexed="81"/>
            <rFont val="Tahoma"/>
            <family val="2"/>
          </rPr>
          <t>gbrenesv:</t>
        </r>
        <r>
          <rPr>
            <sz val="9"/>
            <color indexed="81"/>
            <rFont val="Tahoma"/>
            <family val="2"/>
          </rPr>
          <t xml:space="preserve">
Encuenta 35</t>
        </r>
      </text>
    </comment>
    <comment ref="N265" authorId="1" shapeId="0">
      <text>
        <r>
          <rPr>
            <b/>
            <sz val="9"/>
            <color indexed="81"/>
            <rFont val="Tahoma"/>
            <family val="2"/>
          </rPr>
          <t>gbrenesv:</t>
        </r>
        <r>
          <rPr>
            <sz val="9"/>
            <color indexed="81"/>
            <rFont val="Tahoma"/>
            <family val="2"/>
          </rPr>
          <t xml:space="preserve">
Encuesta 23</t>
        </r>
      </text>
    </comment>
    <comment ref="N268" authorId="1" shapeId="0">
      <text>
        <r>
          <rPr>
            <b/>
            <sz val="9"/>
            <color indexed="81"/>
            <rFont val="Tahoma"/>
            <family val="2"/>
          </rPr>
          <t>gbrenesv:</t>
        </r>
        <r>
          <rPr>
            <sz val="9"/>
            <color indexed="81"/>
            <rFont val="Tahoma"/>
            <family val="2"/>
          </rPr>
          <t xml:space="preserve">
Encuesta: 3</t>
        </r>
      </text>
    </comment>
    <comment ref="N269" authorId="1" shapeId="0">
      <text>
        <r>
          <rPr>
            <b/>
            <sz val="9"/>
            <color indexed="81"/>
            <rFont val="Tahoma"/>
            <family val="2"/>
          </rPr>
          <t>gbrenesv:</t>
        </r>
        <r>
          <rPr>
            <sz val="9"/>
            <color indexed="81"/>
            <rFont val="Tahoma"/>
            <family val="2"/>
          </rPr>
          <t xml:space="preserve">
Encuesta: 18</t>
        </r>
      </text>
    </comment>
    <comment ref="N270" authorId="1" shapeId="0">
      <text>
        <r>
          <rPr>
            <b/>
            <sz val="9"/>
            <color indexed="81"/>
            <rFont val="Tahoma"/>
            <family val="2"/>
          </rPr>
          <t>gbrenesv:</t>
        </r>
        <r>
          <rPr>
            <sz val="9"/>
            <color indexed="81"/>
            <rFont val="Tahoma"/>
            <family val="2"/>
          </rPr>
          <t xml:space="preserve">
Encuesta: 26</t>
        </r>
      </text>
    </comment>
    <comment ref="N271" authorId="1" shapeId="0">
      <text>
        <r>
          <rPr>
            <b/>
            <sz val="9"/>
            <color indexed="81"/>
            <rFont val="Tahoma"/>
            <family val="2"/>
          </rPr>
          <t>gbrenesv:</t>
        </r>
        <r>
          <rPr>
            <sz val="9"/>
            <color indexed="81"/>
            <rFont val="Tahoma"/>
            <family val="2"/>
          </rPr>
          <t xml:space="preserve">
Encuesta:</t>
        </r>
      </text>
    </comment>
    <comment ref="N272" authorId="1" shapeId="0">
      <text>
        <r>
          <rPr>
            <b/>
            <sz val="9"/>
            <color indexed="81"/>
            <rFont val="Tahoma"/>
            <charset val="1"/>
          </rPr>
          <t>gbrenesv:</t>
        </r>
        <r>
          <rPr>
            <sz val="9"/>
            <color indexed="81"/>
            <rFont val="Tahoma"/>
            <charset val="1"/>
          </rPr>
          <t xml:space="preserve">
Encuesta: 8</t>
        </r>
      </text>
    </comment>
    <comment ref="N273" authorId="1" shapeId="0">
      <text>
        <r>
          <rPr>
            <b/>
            <sz val="9"/>
            <color indexed="81"/>
            <rFont val="Tahoma"/>
            <charset val="1"/>
          </rPr>
          <t>gbrenesv:</t>
        </r>
        <r>
          <rPr>
            <sz val="9"/>
            <color indexed="81"/>
            <rFont val="Tahoma"/>
            <charset val="1"/>
          </rPr>
          <t xml:space="preserve">
Encuesta: 30</t>
        </r>
      </text>
    </comment>
    <comment ref="N274" authorId="1" shapeId="0">
      <text>
        <r>
          <rPr>
            <b/>
            <sz val="9"/>
            <color indexed="81"/>
            <rFont val="Tahoma"/>
            <charset val="1"/>
          </rPr>
          <t>gbrenesv:</t>
        </r>
        <r>
          <rPr>
            <sz val="9"/>
            <color indexed="81"/>
            <rFont val="Tahoma"/>
            <charset val="1"/>
          </rPr>
          <t xml:space="preserve">
Encuesta: 31</t>
        </r>
      </text>
    </comment>
    <comment ref="N278" authorId="1" shapeId="0">
      <text>
        <r>
          <rPr>
            <b/>
            <sz val="9"/>
            <color indexed="81"/>
            <rFont val="Tahoma"/>
            <charset val="1"/>
          </rPr>
          <t>gbrenesv:</t>
        </r>
        <r>
          <rPr>
            <sz val="9"/>
            <color indexed="81"/>
            <rFont val="Tahoma"/>
            <charset val="1"/>
          </rPr>
          <t xml:space="preserve">
Encuesta: 33</t>
        </r>
      </text>
    </comment>
    <comment ref="N279" authorId="1" shapeId="0">
      <text>
        <r>
          <rPr>
            <b/>
            <sz val="9"/>
            <color indexed="81"/>
            <rFont val="Tahoma"/>
            <charset val="1"/>
          </rPr>
          <t>gbrenesv:</t>
        </r>
        <r>
          <rPr>
            <sz val="9"/>
            <color indexed="81"/>
            <rFont val="Tahoma"/>
            <charset val="1"/>
          </rPr>
          <t xml:space="preserve">
Encuesta: 10</t>
        </r>
      </text>
    </comment>
    <comment ref="N282" authorId="1" shapeId="0">
      <text>
        <r>
          <rPr>
            <b/>
            <sz val="9"/>
            <color indexed="81"/>
            <rFont val="Tahoma"/>
            <charset val="1"/>
          </rPr>
          <t>gbrenesv:</t>
        </r>
        <r>
          <rPr>
            <sz val="9"/>
            <color indexed="81"/>
            <rFont val="Tahoma"/>
            <charset val="1"/>
          </rPr>
          <t xml:space="preserve">
Encuesta: 14</t>
        </r>
      </text>
    </comment>
  </commentList>
</comments>
</file>

<file path=xl/sharedStrings.xml><?xml version="1.0" encoding="utf-8"?>
<sst xmlns="http://schemas.openxmlformats.org/spreadsheetml/2006/main" count="2739" uniqueCount="368">
  <si>
    <t>Sexo</t>
  </si>
  <si>
    <t>Personal</t>
  </si>
  <si>
    <t>Denuncia</t>
  </si>
  <si>
    <t>Nuevo</t>
  </si>
  <si>
    <t>Femenino</t>
  </si>
  <si>
    <t>Masculino</t>
  </si>
  <si>
    <t>Consulta no era competencia de la PRODHAB</t>
  </si>
  <si>
    <t>Actividad</t>
  </si>
  <si>
    <t>Charla</t>
  </si>
  <si>
    <t>Conferencia</t>
  </si>
  <si>
    <t>Simposio</t>
  </si>
  <si>
    <t>Capacitación</t>
  </si>
  <si>
    <t>Reunión acercamiento</t>
  </si>
  <si>
    <t>Congreso</t>
  </si>
  <si>
    <t>Mesa Redonda</t>
  </si>
  <si>
    <t>Foro</t>
  </si>
  <si>
    <t>Conversatorio</t>
  </si>
  <si>
    <t>Debate</t>
  </si>
  <si>
    <t>Fecha</t>
  </si>
  <si>
    <t>Año</t>
  </si>
  <si>
    <t>Mes</t>
  </si>
  <si>
    <t>Expositor 1</t>
  </si>
  <si>
    <t>Expositor 2</t>
  </si>
  <si>
    <t>Elizabeth Mora Elizondo</t>
  </si>
  <si>
    <t>Karla Quesada Rodríguez</t>
  </si>
  <si>
    <t>Tatiana Barboza Barboza</t>
  </si>
  <si>
    <t>Salatiel Hernández Porras</t>
  </si>
  <si>
    <t>Yahaira Sosa Arias</t>
  </si>
  <si>
    <t>Manuel Cascante Segura</t>
  </si>
  <si>
    <t>Douglas Salazar Gómez</t>
  </si>
  <si>
    <t>Wendy Rivera Román</t>
  </si>
  <si>
    <t>William Segura Castillo</t>
  </si>
  <si>
    <t>Mario Barrantes Fonseca</t>
  </si>
  <si>
    <t>Unidad</t>
  </si>
  <si>
    <t>Legal</t>
  </si>
  <si>
    <t>Divulgación</t>
  </si>
  <si>
    <t>Dirección Nacional</t>
  </si>
  <si>
    <t>Proveeduría</t>
  </si>
  <si>
    <t>Talento Humano</t>
  </si>
  <si>
    <t># participantes</t>
  </si>
  <si>
    <t>TI</t>
  </si>
  <si>
    <t>Duración (hrs)</t>
  </si>
  <si>
    <t>Expositor</t>
  </si>
  <si>
    <t>Sector</t>
  </si>
  <si>
    <t>Público</t>
  </si>
  <si>
    <t>Privado</t>
  </si>
  <si>
    <t>De 20 a 39 personas</t>
  </si>
  <si>
    <t>De 1 a 19 personas</t>
  </si>
  <si>
    <t>De 40 a 59 personas</t>
  </si>
  <si>
    <t>Más de 100 personas</t>
  </si>
  <si>
    <t>De 60 a 79 personas</t>
  </si>
  <si>
    <t>De 80 a 99 personas</t>
  </si>
  <si>
    <t>Tipo de atención</t>
  </si>
  <si>
    <t>Telefónica</t>
  </si>
  <si>
    <t>Ventanilla</t>
  </si>
  <si>
    <t>Asesor Legal</t>
  </si>
  <si>
    <t>Origen consulta</t>
  </si>
  <si>
    <t>Inscripción</t>
  </si>
  <si>
    <t>Tiempo de la atención</t>
  </si>
  <si>
    <t>De 1 a 2 minutos</t>
  </si>
  <si>
    <t>De 3 a 5 minutos</t>
  </si>
  <si>
    <t>Más de 1 hora</t>
  </si>
  <si>
    <t>De 6 a 10 minutos</t>
  </si>
  <si>
    <t>De 11 a 20 minutos</t>
  </si>
  <si>
    <t>De 21 a 30 minutos</t>
  </si>
  <si>
    <t>De 31 minutos a 1 hora</t>
  </si>
  <si>
    <t>Tipo</t>
  </si>
  <si>
    <t>Seguimiento</t>
  </si>
  <si>
    <t>Interés</t>
  </si>
  <si>
    <t>Institucional</t>
  </si>
  <si>
    <t>Descripción del resultado</t>
  </si>
  <si>
    <t>Consulta fue aclarada satisfactoriamente</t>
  </si>
  <si>
    <t>Usuario presenta disconformidad con la respuesta brindada</t>
  </si>
  <si>
    <t>AmCham Costa Rica</t>
  </si>
  <si>
    <t>Municipalidad de Alajuelita</t>
  </si>
  <si>
    <t>Programa Penal Juvenil del Ministerio Justicia</t>
  </si>
  <si>
    <t>UCR Sede Interuniversitaria de Alajuela</t>
  </si>
  <si>
    <t>Seminario</t>
  </si>
  <si>
    <t>Comisión Interinstitucional de Encargados y Jefes de Archivos Centrales del Sector Público CIAP</t>
  </si>
  <si>
    <t>UCR Estación Experimental Jardín Botánico Lankáster</t>
  </si>
  <si>
    <t>UCR Escuela de Comunicación</t>
  </si>
  <si>
    <t>Seguros del Magisterio</t>
  </si>
  <si>
    <t>Departamento de Cobro Judicial de la CCSS</t>
  </si>
  <si>
    <t>Cooperativa del Banco Popular</t>
  </si>
  <si>
    <t>Full Media Latam</t>
  </si>
  <si>
    <t>Coopeservidores</t>
  </si>
  <si>
    <t>Operadora de la CCSS</t>
  </si>
  <si>
    <t>Asociación de Aseguradoras Privadas de Costa Rica AAP</t>
  </si>
  <si>
    <t>Realizada</t>
  </si>
  <si>
    <t>Solicitud información</t>
  </si>
  <si>
    <t>Redes Sociales</t>
  </si>
  <si>
    <t>Correo electrónico</t>
  </si>
  <si>
    <t>Oceánica de Seguros</t>
  </si>
  <si>
    <t>Junta de Protección Social</t>
  </si>
  <si>
    <t>Municipalidad de Alajuela</t>
  </si>
  <si>
    <t>Ministerio de Trabajo y Seguridad Social</t>
  </si>
  <si>
    <t>ASSA Compañía de Seguros</t>
  </si>
  <si>
    <t>Colegio de Médicos y Cirujanos de Costa Rica</t>
  </si>
  <si>
    <t>Mixto</t>
  </si>
  <si>
    <t>Municipalidad de Montes de Oca</t>
  </si>
  <si>
    <t>Dirección General de Aviación Civil</t>
  </si>
  <si>
    <t>UCR Recinto Tácares de Grecia</t>
  </si>
  <si>
    <t>Municipalidad de Golfito</t>
  </si>
  <si>
    <t>Departamento de Estadística de la CCSS</t>
  </si>
  <si>
    <t>Introducción a la protección de datos personales en Costa Rica</t>
  </si>
  <si>
    <t>Introducción a la protección de datos personales en el sector público</t>
  </si>
  <si>
    <t>Alcances jurídicos de la protección de datos personales en Costa Rica</t>
  </si>
  <si>
    <t>Área de Salud Golfito</t>
  </si>
  <si>
    <t>Aspectos técnicos de la protección de datos personales en Costa Rica</t>
  </si>
  <si>
    <t>Oficina del Consumidor Financiero</t>
  </si>
  <si>
    <t>Municipalidad San Rafael de Heredia</t>
  </si>
  <si>
    <t>Ministerio de Seguridad Pública</t>
  </si>
  <si>
    <t>charla</t>
  </si>
  <si>
    <t>UNA Campus Nicoya</t>
  </si>
  <si>
    <t>UCR Instituto Clodomiro Picado</t>
  </si>
  <si>
    <t>UCR Recinto de Santa Cruz</t>
  </si>
  <si>
    <t>UCR Sede Central</t>
  </si>
  <si>
    <t>Ministerio de Justicia y Paz</t>
  </si>
  <si>
    <t>Cámara de Intermediarios de Seguros de Costa Rica</t>
  </si>
  <si>
    <t>Inscripción de base de datos ante la Agencia</t>
  </si>
  <si>
    <t>Estado</t>
  </si>
  <si>
    <t>Q. Participantes</t>
  </si>
  <si>
    <t>Nombre de la institución</t>
  </si>
  <si>
    <t>Hora de inicio</t>
  </si>
  <si>
    <t>Tema de la actividad</t>
  </si>
  <si>
    <t>UCR Estación Experimental Alfredo Volio</t>
  </si>
  <si>
    <t>Coopemep R.L.</t>
  </si>
  <si>
    <t>Capacitación dirigida a funcionarios públicos</t>
  </si>
  <si>
    <t>CCSS Sucursal Alajuela</t>
  </si>
  <si>
    <t>UCR Estación Experimental Fabio Baudrit</t>
  </si>
  <si>
    <t>Ministerio de Obras Públicas y Transportes MOPT</t>
  </si>
  <si>
    <t>UCR Sede Occidente</t>
  </si>
  <si>
    <t>ULATINA Facultad Tecnologías de la Información</t>
  </si>
  <si>
    <t>Sistema Nacional de Áreas de Conservación SINAC</t>
  </si>
  <si>
    <t>Cámara de Turismo de Golfito</t>
  </si>
  <si>
    <t>Junta de Desarrollo Regional de la Zona Sur</t>
  </si>
  <si>
    <t>Colegio de Profesionales en Informática y Computación</t>
  </si>
  <si>
    <t>UCR Sede del Pacífico</t>
  </si>
  <si>
    <t>Promotora de Comercio Exterior de Costa Rica</t>
  </si>
  <si>
    <t>Aplicación EDUS de la CCSS</t>
  </si>
  <si>
    <t>Sistema Nacional de Información y Registro Único de Beneficiarios</t>
  </si>
  <si>
    <t>Refinadora Costarricense de Petróleo</t>
  </si>
  <si>
    <t>Consejo Nacional de Rectores</t>
  </si>
  <si>
    <t>I Congreso de Protección de Datos Personales</t>
  </si>
  <si>
    <t>Hacia una nueva cultura de protección de datos personales</t>
  </si>
  <si>
    <t>Marco regulatorio para la protección de datos del mercado asegurador</t>
  </si>
  <si>
    <t>Defensoría General de los Habitantes</t>
  </si>
  <si>
    <t>Comité Gestor EDUS-ARCA</t>
  </si>
  <si>
    <t>Programa "En Comunidad" del Ministerio de Justicia y Paz</t>
  </si>
  <si>
    <t>COSEVI</t>
  </si>
  <si>
    <t>CICAP</t>
  </si>
  <si>
    <t>Ministerio de Hacienda</t>
  </si>
  <si>
    <t>IAPP</t>
  </si>
  <si>
    <t>Dirección General de Adaptación Social</t>
  </si>
  <si>
    <t>Institución/ Empresa</t>
  </si>
  <si>
    <t>Tema tratado</t>
  </si>
  <si>
    <t>Coopetarrazú</t>
  </si>
  <si>
    <t>Taller Día Internacional de la Protección de Datos Personales</t>
  </si>
  <si>
    <t>Taller</t>
  </si>
  <si>
    <t>Día Internacional de la Protección de Datos Personales</t>
  </si>
  <si>
    <t>Banco Central de Costa Rica</t>
  </si>
  <si>
    <t>Coope San Gabriel</t>
  </si>
  <si>
    <t>Municipalidad de Santo Domingo</t>
  </si>
  <si>
    <t>Dirección General del Servicio Civil</t>
  </si>
  <si>
    <t>Capacitación dirigida a periodistas</t>
  </si>
  <si>
    <t>Instituto Mixto de Ayuda Social (IMAS)</t>
  </si>
  <si>
    <t>Casos prácticos sobre protección de datos personales</t>
  </si>
  <si>
    <t>Capacitación dirigida a responsables de bases de datos</t>
  </si>
  <si>
    <t>Municipalidad de Santa Ana</t>
  </si>
  <si>
    <t>Instituto Nacional de Aprendizaje (INA)</t>
  </si>
  <si>
    <t>Tratamiento y almacenamiento de datos personales de terceros</t>
  </si>
  <si>
    <t>COLYPRO</t>
  </si>
  <si>
    <t>Universidad de Costa Rica - PROLEDI</t>
  </si>
  <si>
    <t>Universidad La Salle</t>
  </si>
  <si>
    <t>Consentimiento informado: requisitos, formalidades y derechos conexos</t>
  </si>
  <si>
    <t>Capacitación abierta al público</t>
  </si>
  <si>
    <t>Gestión de riesgos de tecnologías de la información</t>
  </si>
  <si>
    <t>Universidad TEC</t>
  </si>
  <si>
    <t>Ética Informática</t>
  </si>
  <si>
    <t>Scotiabank</t>
  </si>
  <si>
    <t>Protección de datos personales en entidades financieras (en colaboración con la OCF)</t>
  </si>
  <si>
    <t>Coope Ande</t>
  </si>
  <si>
    <t>Red Motors CR</t>
  </si>
  <si>
    <t>Instituto de Desarrollo Profesional (MEP)</t>
  </si>
  <si>
    <t>TEC - Sede San Carlos</t>
  </si>
  <si>
    <t xml:space="preserve">TEC - estudiantes Sistema de Información de Mercadeo </t>
  </si>
  <si>
    <t>Municipalidad de Oreamuno</t>
  </si>
  <si>
    <t>Ministerio de Educación Pública (MEP)</t>
  </si>
  <si>
    <t>Función laboral y datos personales</t>
  </si>
  <si>
    <t>Prival Bank</t>
  </si>
  <si>
    <t>Institución</t>
  </si>
  <si>
    <t>Univesidad de Costa Rica</t>
  </si>
  <si>
    <t>Caja Costarricense del Seguro Social</t>
  </si>
  <si>
    <t>Ministerio de Obras Públicas y Transportes (MOPT)</t>
  </si>
  <si>
    <t>Universidad Latina</t>
  </si>
  <si>
    <t>Sistema Nacional de Áreas de Conservación (SINAC)</t>
  </si>
  <si>
    <t>Universidad Nacional</t>
  </si>
  <si>
    <t>Universidad Tecnológica</t>
  </si>
  <si>
    <t>Instituto de Desarrollo Profesional</t>
  </si>
  <si>
    <t>Banco Lafise</t>
  </si>
  <si>
    <t>Universidad de Costa Rica (UCR) - Recinto Guápiles</t>
  </si>
  <si>
    <t>Universidad de Costa Rica (UCR) -  Sede del Caribe</t>
  </si>
  <si>
    <t>BN Fondos</t>
  </si>
  <si>
    <t>Universidad de Costa Rica (UCR) -  Sede del Atlántico Turrialba</t>
  </si>
  <si>
    <t>Instituto Nacional de Criminología - MJP</t>
  </si>
  <si>
    <t>MEP Dirección Regional de Educación San José Norte</t>
  </si>
  <si>
    <t>Medidas de seguridad asociadas al tratamiento de datos personales</t>
  </si>
  <si>
    <t>Universidad Santa Lucía</t>
  </si>
  <si>
    <t>Jornada sobre ciberseguridad PROSIC</t>
  </si>
  <si>
    <t>Ana Karen Cortés Víquez</t>
  </si>
  <si>
    <t>CCSS Contraloría de Servicios</t>
  </si>
  <si>
    <t>Colegio de Abogados y Abogadas de Costa Rica</t>
  </si>
  <si>
    <t>Privacidad y Datos Personales en Costa Rica</t>
  </si>
  <si>
    <t>Contraloría General de la República</t>
  </si>
  <si>
    <t>Cyberspace Cam 2018</t>
  </si>
  <si>
    <t>Generalidades sobre protección de datos personales</t>
  </si>
  <si>
    <t>CCP Pococí</t>
  </si>
  <si>
    <t>Día Internacional de la Paz</t>
  </si>
  <si>
    <t>Poder Judicial</t>
  </si>
  <si>
    <t>XVI Encuentro Iberoamericano de Protección de Datos</t>
  </si>
  <si>
    <t>XVI Encuentro Iberoamericano de Protección de Datos Personales</t>
  </si>
  <si>
    <t>V Jornada de Protección de Datos Personales CPIC</t>
  </si>
  <si>
    <t>Colegio de Profesionales en Ingeniería y Computación</t>
  </si>
  <si>
    <t>CINDE - COMEX</t>
  </si>
  <si>
    <t>Protección de datos personales para empresas</t>
  </si>
  <si>
    <t>Universidad Estatal a Distancia (UNED)</t>
  </si>
  <si>
    <t>Colegio Universitario de Cartago (CUC)</t>
  </si>
  <si>
    <t>Protección de datos personales dirigido a Oficiales de Información Pública</t>
  </si>
  <si>
    <t>BN Vital</t>
  </si>
  <si>
    <t>Seguros del Banco Popular</t>
  </si>
  <si>
    <t>FONAFIFO</t>
  </si>
  <si>
    <t>PROLEDI</t>
  </si>
  <si>
    <t>Saint Gregory School</t>
  </si>
  <si>
    <t>Ciberbulliyng y sexting</t>
  </si>
  <si>
    <t>MIDEPLAN</t>
  </si>
  <si>
    <t>Universidad de Costa Rica - Sede Paraíso</t>
  </si>
  <si>
    <t>CAMTIC</t>
  </si>
  <si>
    <t>Sala Segunda Corte Suprema de Justicia</t>
  </si>
  <si>
    <t>Municipalidad de Heredia</t>
  </si>
  <si>
    <t>OPC CCSS</t>
  </si>
  <si>
    <t>Tribunal Supremo de Elecciones</t>
  </si>
  <si>
    <t>Servicio de Emergencias 911</t>
  </si>
  <si>
    <t>Coopejudicial</t>
  </si>
  <si>
    <t>Nosotras: Women Connecting</t>
  </si>
  <si>
    <t>Encuentro Red Jóvenes: CCP Heredia</t>
  </si>
  <si>
    <t>Encuentro Red Jóvenes: CCP Cartago</t>
  </si>
  <si>
    <t>Encuentro Red Jóvenes: CCP Garabito</t>
  </si>
  <si>
    <t>Encuentro Red Jóvenes: CCP Pérez Zeledón</t>
  </si>
  <si>
    <t>Encuentro Red Jóvenes: CCP Limón</t>
  </si>
  <si>
    <t>Aldeas Infantiles SOS Costa Rica</t>
  </si>
  <si>
    <t>Fundación UCR</t>
  </si>
  <si>
    <t>Encuentro Red Jóvenes: CCP Desamparados</t>
  </si>
  <si>
    <t>Encuentro Red Jóvenes: CCP Aguas Zarcas</t>
  </si>
  <si>
    <t>Liceo Occidental de Cartago</t>
  </si>
  <si>
    <t>Encuentro Red Jóvenes: CCP Santa Cruz</t>
  </si>
  <si>
    <t>Encuentro Red Jóvenes 2: Pérez Zeledón</t>
  </si>
  <si>
    <t>Encuentro Red Jóvenes 2: CCP Garabito</t>
  </si>
  <si>
    <t>Encuentro Red Jóvenes 2: Desamparados</t>
  </si>
  <si>
    <t>Municipalidad de Esparza</t>
  </si>
  <si>
    <t>Encuentro Red Jóvenes 2: Pococí</t>
  </si>
  <si>
    <t>Encuentro Red Jóvenes 2: Limón</t>
  </si>
  <si>
    <t>Trust of Americas</t>
  </si>
  <si>
    <t>Universidad de Costa Rica - Escuela Periodismo</t>
  </si>
  <si>
    <t>Encuentro Red Jóvenes: CCP Pococí</t>
  </si>
  <si>
    <t>Encuentro Red Jóvenes 2: CCP Cartago</t>
  </si>
  <si>
    <t>Encuentro Red Jóvenes 2: CCP Heredia</t>
  </si>
  <si>
    <t>Colegio Contadores Públicos</t>
  </si>
  <si>
    <t>Taller de Trabajo Estrategia Nacional de Privacidad</t>
  </si>
  <si>
    <t>Ministerios de la República</t>
  </si>
  <si>
    <t>ECIJA</t>
  </si>
  <si>
    <t>Instituciones varias</t>
  </si>
  <si>
    <t>Encuentro Red Jóvenes 2: Orientadores</t>
  </si>
  <si>
    <t>Sistema educativo y protección de datos: Nuevos horizontes para la sociedad costarricense</t>
  </si>
  <si>
    <t>Inscripción de Bases de Datos y Protocolos.</t>
  </si>
  <si>
    <t>Protección de Datos en Redes Sociales.</t>
  </si>
  <si>
    <t>Introducción a la Protección de Datos Personales.</t>
  </si>
  <si>
    <t>Universidad de Costa Rica</t>
  </si>
  <si>
    <t>Municipalidad de Escazú</t>
  </si>
  <si>
    <t>Capacitación Prodhab</t>
  </si>
  <si>
    <t>Webinar</t>
  </si>
  <si>
    <t>Protección de datos de menores de edad.</t>
  </si>
  <si>
    <t>SICERE</t>
  </si>
  <si>
    <t>Instituto sobre Alcoholismo y Farmacodependencia (IAFA)</t>
  </si>
  <si>
    <t>Instituto Nacional de Vivienda y Urbanismo (INVU)</t>
  </si>
  <si>
    <t>Generalidades de la protección de datos personales en Costa Rica.</t>
  </si>
  <si>
    <t>Teatro Popular Melico Salazar</t>
  </si>
  <si>
    <t>Congreso Virtual 2021: Día Internacional de la Protección de Datos Personales</t>
  </si>
  <si>
    <t>La privacidad en tiempos de pandemia.</t>
  </si>
  <si>
    <t>La privacidad y seguridad de los menores de edad en el ciberespacio.</t>
  </si>
  <si>
    <t>El futuro de la protección de datos personales en Costa Rica y su importancia en un mundo globalizado.</t>
  </si>
  <si>
    <t>El uso de la nube en el contexto de privacidad y protección de datos personales.</t>
  </si>
  <si>
    <t>Procedimientos administrativos sancionatorios y Prejudicialidad.</t>
  </si>
  <si>
    <t>Auditorías de bases de datos: la experiencia de Uruguay.</t>
  </si>
  <si>
    <t>¿Cómo enfrentará la Prodhab los desafíos del 2021?</t>
  </si>
  <si>
    <t>Externo</t>
  </si>
  <si>
    <t>Datos del comportamiento crediticio</t>
  </si>
  <si>
    <t>Tratamiento de datos biométricos.</t>
  </si>
  <si>
    <t>Los riesgos del internet frente a la trata de personas</t>
  </si>
  <si>
    <t>Híbrido: presencial/ virtual</t>
  </si>
  <si>
    <t>Evaluación</t>
  </si>
  <si>
    <t>Sin evaluar</t>
  </si>
  <si>
    <t>Puntuación 9</t>
  </si>
  <si>
    <t>Cancelada</t>
  </si>
  <si>
    <t>Instituto Nacional de Seguros (INS)</t>
  </si>
  <si>
    <t>Puntuación 10</t>
  </si>
  <si>
    <t>Andrea García Navarro</t>
  </si>
  <si>
    <t>CTP San Pablo de León Cortés</t>
  </si>
  <si>
    <t>Privacidad y Seguridad en la Protección de Datos Personales</t>
  </si>
  <si>
    <t>Foro: A 10 años de la Ley N.° 8968.</t>
  </si>
  <si>
    <t>Junta de Protección Social (JPS)</t>
  </si>
  <si>
    <t>DIGEPAZ: Programa Centros Cívicos por la Paz.</t>
  </si>
  <si>
    <t>CoopeTarrazú</t>
  </si>
  <si>
    <t>Carro Fácil</t>
  </si>
  <si>
    <t>Servicio Fitosanitario del Estado</t>
  </si>
  <si>
    <t>II Congreso de Protección de Datos Personales</t>
  </si>
  <si>
    <t>III Congreso Internacional de Protección de Datos Personales</t>
  </si>
  <si>
    <t>Curso de Datos Abiertos: Trust of The Americas y Casa Presidencial</t>
  </si>
  <si>
    <t>Privacidad de la información</t>
  </si>
  <si>
    <t>Banco de Costa Rica (BCR)</t>
  </si>
  <si>
    <t>Elizabeth Mora</t>
  </si>
  <si>
    <t>Municipalidad de Coronado</t>
  </si>
  <si>
    <t xml:space="preserve">Wendy Rivera </t>
  </si>
  <si>
    <t>09:00 a.m</t>
  </si>
  <si>
    <t>ARESEP, Intendencia de Transporte</t>
  </si>
  <si>
    <t>Ley 8968, Protección de la Persona Frente al tratamiento de sus datos personales</t>
  </si>
  <si>
    <t>Consejo Nacional de Rectores (CONARE)</t>
  </si>
  <si>
    <t>UCR, Unidad de Capacitación y Desarrollo</t>
  </si>
  <si>
    <t>11:30 a.m</t>
  </si>
  <si>
    <t>Municipalidad de Cartago, Biblioteca Pública de Cartago</t>
  </si>
  <si>
    <t>08:00 a.m</t>
  </si>
  <si>
    <t>Policía Penitenciaria</t>
  </si>
  <si>
    <t>Wendy Rivera- Salatiel Hernández</t>
  </si>
  <si>
    <t>Ministerio de Salud</t>
  </si>
  <si>
    <t>Dirección General de Migración y Extranjería</t>
  </si>
  <si>
    <t>Actividad día del niño y la niña Prodhab-Meta</t>
  </si>
  <si>
    <t>Herramientas para la protección y seguridad de menores en Facebook, Instagram y WhatsApp</t>
  </si>
  <si>
    <t>Expertos de Meta</t>
  </si>
  <si>
    <t>Actividad día del niño y la niña Prodhab-MICITT</t>
  </si>
  <si>
    <t>Hablemos sobre el uso seguro de internet de niños, niñas y adolescentes</t>
  </si>
  <si>
    <t>Expertos de MICITT</t>
  </si>
  <si>
    <t>Instituto Costarricense de Turismo</t>
  </si>
  <si>
    <t>ECA</t>
  </si>
  <si>
    <t>Jorge Vargas Chacón</t>
  </si>
  <si>
    <t>Secretaría Tecnica Nacional Ambiental</t>
  </si>
  <si>
    <t>Instituto Tecnológico de Costa Rica</t>
  </si>
  <si>
    <t>BLP Legal</t>
  </si>
  <si>
    <t>Ciberseguridad y datos personales</t>
  </si>
  <si>
    <t>Colegio de Abogados, Puntarenas Asosoría Legal Ministerio de Seguridad</t>
  </si>
  <si>
    <t>Servicio Civil</t>
  </si>
  <si>
    <t>Ministerio de Ambiente y Energía</t>
  </si>
  <si>
    <t>Universidad Politécnica</t>
  </si>
  <si>
    <t>Colegio de Ciencias Económicas de Costa Rica</t>
  </si>
  <si>
    <t>CONARE</t>
  </si>
  <si>
    <t>Presidencia-Comunicación</t>
  </si>
  <si>
    <t>Personas que completaron la encuesta</t>
  </si>
  <si>
    <t>Colegio de Abogados de Costa Rica</t>
  </si>
  <si>
    <t>IV Congreso de Protección de Datos Personales</t>
  </si>
  <si>
    <t xml:space="preserve">"Aspectos clave para fortalecer y modernizar la Agencia de Protección de Datos Personales" </t>
  </si>
  <si>
    <t>PRIDAT</t>
  </si>
  <si>
    <t>ULEAD</t>
  </si>
  <si>
    <t xml:space="preserve">"PRIVACIDAD, PROTECCIÓN DE DATOS Y NEURODERECHO. ¿DEBEMOS ACTUAR AHORA?", </t>
  </si>
  <si>
    <t>Liceo de San Isidro de Heredia</t>
  </si>
  <si>
    <t>Protección de datos personales en Redes Sociales y Ciberbulling</t>
  </si>
  <si>
    <t>Puntuación</t>
  </si>
  <si>
    <t>Ciclo de Conferencias: Educación y Protección de Datos Personales</t>
  </si>
  <si>
    <t>Educación y protección de datos personales</t>
  </si>
  <si>
    <t>Cruz Roja Costarriense</t>
  </si>
  <si>
    <t>AERIS Costa 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</si>
</sst>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hh:mm\ AM/PM"/>
  </numFmts>
  <fonts count="34" x14ac:knownFonts="1">
    <font>
      <sz val="11"/>
      <color theme="1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9.5"/>
      <color theme="1"/>
      <name val="Calibri Light"/>
      <family val="2"/>
      <scheme val="major"/>
    </font>
    <font>
      <b/>
      <sz val="9.5"/>
      <color theme="1"/>
      <name val="Calibri"/>
      <family val="2"/>
    </font>
    <font>
      <b/>
      <sz val="9.5"/>
      <color theme="1"/>
      <name val="Calibri Light"/>
      <family val="2"/>
      <scheme val="major"/>
    </font>
    <font>
      <sz val="9.5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.5"/>
      <color theme="1"/>
      <name val="Calibri Light"/>
      <family val="2"/>
      <scheme val="major"/>
    </font>
    <font>
      <sz val="9.5"/>
      <color theme="1"/>
      <name val="Calibri Light"/>
      <family val="2"/>
      <scheme val="major"/>
    </font>
    <font>
      <sz val="9.5"/>
      <color theme="1"/>
      <name val="Calibri Light"/>
      <family val="2"/>
      <scheme val="major"/>
    </font>
    <font>
      <sz val="9.5"/>
      <color theme="1"/>
      <name val="Calibri Light"/>
      <family val="2"/>
      <scheme val="major"/>
    </font>
    <font>
      <sz val="9.5"/>
      <color theme="1"/>
      <name val="Calibri Light"/>
      <family val="2"/>
      <scheme val="major"/>
    </font>
    <font>
      <sz val="9.5"/>
      <name val="Calibri Light"/>
      <family val="2"/>
      <scheme val="major"/>
    </font>
    <font>
      <sz val="9.5"/>
      <color rgb="FFFF0000"/>
      <name val="Calibri Light"/>
      <family val="2"/>
      <scheme val="major"/>
    </font>
    <font>
      <sz val="9.5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.5"/>
      <color theme="1"/>
      <name val="Calibri Light"/>
      <family val="2"/>
      <scheme val="major"/>
    </font>
    <font>
      <sz val="9.5"/>
      <color theme="1"/>
      <name val="Calibri Light"/>
      <family val="2"/>
      <scheme val="major"/>
    </font>
    <font>
      <sz val="9.5"/>
      <color theme="1"/>
      <name val="Calibri Light"/>
      <family val="2"/>
      <scheme val="major"/>
    </font>
    <font>
      <sz val="9.5"/>
      <color theme="1"/>
      <name val="Calibri Light"/>
      <family val="2"/>
      <scheme val="major"/>
    </font>
    <font>
      <sz val="9.5"/>
      <color theme="1"/>
      <name val="Calibri Light"/>
      <family val="2"/>
      <scheme val="major"/>
    </font>
    <font>
      <sz val="9.5"/>
      <color theme="1"/>
      <name val="Calibri Light"/>
      <family val="2"/>
      <scheme val="major"/>
    </font>
    <font>
      <sz val="9.5"/>
      <color theme="1"/>
      <name val="Calibri Light"/>
      <family val="2"/>
      <scheme val="major"/>
    </font>
    <font>
      <sz val="9.5"/>
      <color theme="1"/>
      <name val="Calibri Light"/>
      <family val="2"/>
      <scheme val="major"/>
    </font>
    <font>
      <sz val="9.5"/>
      <color theme="1"/>
      <name val="Calibri Light"/>
      <family val="2"/>
      <scheme val="major"/>
    </font>
    <font>
      <sz val="9.5"/>
      <color theme="1"/>
      <name val="Calibri Light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.5"/>
      <color theme="1"/>
      <name val="Calibri Light"/>
      <scheme val="major"/>
    </font>
    <font>
      <b/>
      <sz val="9.5"/>
      <color theme="1"/>
      <name val="Calibri Light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2" borderId="1" xfId="0" applyFont="1" applyFill="1" applyBorder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8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18" fontId="7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4" fillId="3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164" fontId="10" fillId="0" borderId="0" xfId="0" applyNumberFormat="1" applyFont="1" applyAlignment="1">
      <alignment horizontal="left"/>
    </xf>
    <xf numFmtId="0" fontId="10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18" fontId="9" fillId="0" borderId="0" xfId="0" applyNumberFormat="1" applyFont="1" applyAlignment="1">
      <alignment horizontal="left"/>
    </xf>
    <xf numFmtId="18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left"/>
    </xf>
    <xf numFmtId="18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18" fontId="12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left"/>
    </xf>
    <xf numFmtId="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8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4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left"/>
    </xf>
    <xf numFmtId="165" fontId="13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164" fontId="14" fillId="0" borderId="0" xfId="0" applyNumberFormat="1" applyFont="1" applyAlignment="1">
      <alignment horizontal="left"/>
    </xf>
    <xf numFmtId="18" fontId="14" fillId="0" borderId="0" xfId="0" applyNumberFormat="1" applyFont="1" applyAlignment="1">
      <alignment horizontal="left"/>
    </xf>
    <xf numFmtId="0" fontId="14" fillId="0" borderId="0" xfId="0" applyNumberFormat="1" applyFont="1" applyAlignment="1">
      <alignment horizontal="left"/>
    </xf>
    <xf numFmtId="165" fontId="14" fillId="0" borderId="0" xfId="0" applyNumberFormat="1" applyFont="1" applyAlignment="1">
      <alignment horizontal="left"/>
    </xf>
    <xf numFmtId="0" fontId="16" fillId="0" borderId="0" xfId="0" applyNumberFormat="1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8" fontId="16" fillId="0" borderId="0" xfId="0" applyNumberFormat="1" applyFont="1" applyAlignment="1">
      <alignment horizontal="left"/>
    </xf>
    <xf numFmtId="14" fontId="8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14" fontId="17" fillId="0" borderId="0" xfId="0" applyNumberFormat="1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164" fontId="18" fillId="0" borderId="0" xfId="0" applyNumberFormat="1" applyFont="1" applyAlignment="1">
      <alignment horizontal="left"/>
    </xf>
    <xf numFmtId="0" fontId="18" fillId="0" borderId="0" xfId="0" applyNumberFormat="1" applyFont="1" applyAlignment="1">
      <alignment horizontal="left"/>
    </xf>
    <xf numFmtId="165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18" fontId="18" fillId="0" borderId="0" xfId="0" applyNumberFormat="1" applyFont="1" applyAlignment="1">
      <alignment horizontal="left"/>
    </xf>
    <xf numFmtId="164" fontId="19" fillId="0" borderId="0" xfId="0" applyNumberFormat="1" applyFont="1" applyAlignment="1">
      <alignment horizontal="left"/>
    </xf>
    <xf numFmtId="0" fontId="19" fillId="0" borderId="0" xfId="0" applyNumberFormat="1" applyFont="1" applyAlignment="1">
      <alignment horizontal="left"/>
    </xf>
    <xf numFmtId="165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18" fontId="19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18" fontId="20" fillId="0" borderId="0" xfId="0" applyNumberFormat="1" applyFont="1" applyAlignment="1">
      <alignment horizontal="left"/>
    </xf>
    <xf numFmtId="0" fontId="19" fillId="3" borderId="0" xfId="0" applyFont="1" applyFill="1" applyAlignment="1">
      <alignment horizontal="left"/>
    </xf>
    <xf numFmtId="164" fontId="21" fillId="0" borderId="0" xfId="0" applyNumberFormat="1" applyFont="1" applyAlignment="1">
      <alignment horizontal="left"/>
    </xf>
    <xf numFmtId="0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18" fontId="21" fillId="0" borderId="0" xfId="0" applyNumberFormat="1" applyFont="1" applyAlignment="1">
      <alignment horizontal="left"/>
    </xf>
    <xf numFmtId="164" fontId="21" fillId="3" borderId="0" xfId="0" applyNumberFormat="1" applyFont="1" applyFill="1" applyAlignment="1">
      <alignment horizontal="left"/>
    </xf>
    <xf numFmtId="0" fontId="21" fillId="3" borderId="0" xfId="0" applyNumberFormat="1" applyFont="1" applyFill="1" applyAlignment="1">
      <alignment horizontal="left"/>
    </xf>
    <xf numFmtId="18" fontId="21" fillId="3" borderId="0" xfId="0" applyNumberFormat="1" applyFont="1" applyFill="1" applyAlignment="1">
      <alignment horizontal="left"/>
    </xf>
    <xf numFmtId="165" fontId="21" fillId="3" borderId="0" xfId="0" applyNumberFormat="1" applyFont="1" applyFill="1" applyAlignment="1">
      <alignment horizontal="left"/>
    </xf>
    <xf numFmtId="0" fontId="21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4" fillId="3" borderId="0" xfId="0" applyNumberFormat="1" applyFont="1" applyFill="1" applyAlignment="1">
      <alignment horizontal="left"/>
    </xf>
    <xf numFmtId="18" fontId="4" fillId="3" borderId="0" xfId="0" applyNumberFormat="1" applyFont="1" applyFill="1" applyAlignment="1">
      <alignment horizontal="left"/>
    </xf>
    <xf numFmtId="165" fontId="4" fillId="3" borderId="0" xfId="0" applyNumberFormat="1" applyFont="1" applyFill="1" applyAlignment="1">
      <alignment horizontal="left"/>
    </xf>
    <xf numFmtId="164" fontId="22" fillId="3" borderId="0" xfId="0" applyNumberFormat="1" applyFont="1" applyFill="1" applyAlignment="1">
      <alignment horizontal="left"/>
    </xf>
    <xf numFmtId="0" fontId="22" fillId="3" borderId="0" xfId="0" applyNumberFormat="1" applyFont="1" applyFill="1" applyAlignment="1">
      <alignment horizontal="left"/>
    </xf>
    <xf numFmtId="18" fontId="22" fillId="3" borderId="0" xfId="0" applyNumberFormat="1" applyFont="1" applyFill="1" applyAlignment="1">
      <alignment horizontal="left"/>
    </xf>
    <xf numFmtId="165" fontId="22" fillId="3" borderId="0" xfId="0" applyNumberFormat="1" applyFont="1" applyFill="1" applyAlignment="1">
      <alignment horizontal="left"/>
    </xf>
    <xf numFmtId="0" fontId="22" fillId="3" borderId="0" xfId="0" applyFont="1" applyFill="1" applyAlignment="1">
      <alignment horizontal="left"/>
    </xf>
    <xf numFmtId="18" fontId="19" fillId="3" borderId="0" xfId="0" applyNumberFormat="1" applyFont="1" applyFill="1" applyAlignment="1">
      <alignment horizontal="left"/>
    </xf>
    <xf numFmtId="164" fontId="19" fillId="3" borderId="0" xfId="0" applyNumberFormat="1" applyFont="1" applyFill="1" applyAlignment="1">
      <alignment horizontal="left"/>
    </xf>
    <xf numFmtId="0" fontId="19" fillId="3" borderId="0" xfId="0" applyNumberFormat="1" applyFont="1" applyFill="1" applyAlignment="1">
      <alignment horizontal="left"/>
    </xf>
    <xf numFmtId="165" fontId="19" fillId="3" borderId="0" xfId="0" applyNumberFormat="1" applyFont="1" applyFill="1" applyAlignment="1">
      <alignment horizontal="left"/>
    </xf>
    <xf numFmtId="164" fontId="20" fillId="3" borderId="0" xfId="0" applyNumberFormat="1" applyFont="1" applyFill="1" applyAlignment="1">
      <alignment horizontal="left"/>
    </xf>
    <xf numFmtId="0" fontId="20" fillId="3" borderId="0" xfId="0" applyNumberFormat="1" applyFont="1" applyFill="1" applyAlignment="1">
      <alignment horizontal="left"/>
    </xf>
    <xf numFmtId="165" fontId="20" fillId="3" borderId="0" xfId="0" applyNumberFormat="1" applyFont="1" applyFill="1" applyAlignment="1">
      <alignment horizontal="left"/>
    </xf>
    <xf numFmtId="0" fontId="20" fillId="3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64" fontId="20" fillId="0" borderId="0" xfId="0" applyNumberFormat="1" applyFont="1" applyFill="1" applyAlignment="1">
      <alignment horizontal="left"/>
    </xf>
    <xf numFmtId="0" fontId="20" fillId="0" borderId="0" xfId="0" applyNumberFormat="1" applyFont="1" applyFill="1" applyAlignment="1">
      <alignment horizontal="left"/>
    </xf>
    <xf numFmtId="18" fontId="20" fillId="0" borderId="0" xfId="0" applyNumberFormat="1" applyFont="1" applyFill="1" applyAlignment="1">
      <alignment horizontal="left"/>
    </xf>
    <xf numFmtId="165" fontId="20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18" fontId="20" fillId="3" borderId="0" xfId="0" applyNumberFormat="1" applyFont="1" applyFill="1" applyAlignment="1">
      <alignment horizontal="left"/>
    </xf>
    <xf numFmtId="164" fontId="23" fillId="3" borderId="0" xfId="0" applyNumberFormat="1" applyFont="1" applyFill="1" applyAlignment="1">
      <alignment horizontal="left"/>
    </xf>
    <xf numFmtId="0" fontId="23" fillId="3" borderId="0" xfId="0" applyNumberFormat="1" applyFont="1" applyFill="1" applyAlignment="1">
      <alignment horizontal="left"/>
    </xf>
    <xf numFmtId="18" fontId="23" fillId="3" borderId="0" xfId="0" applyNumberFormat="1" applyFont="1" applyFill="1" applyAlignment="1">
      <alignment horizontal="left"/>
    </xf>
    <xf numFmtId="165" fontId="23" fillId="3" borderId="0" xfId="0" applyNumberFormat="1" applyFont="1" applyFill="1" applyAlignment="1">
      <alignment horizontal="left"/>
    </xf>
    <xf numFmtId="0" fontId="23" fillId="3" borderId="0" xfId="0" applyFont="1" applyFill="1" applyAlignment="1">
      <alignment horizontal="left"/>
    </xf>
    <xf numFmtId="164" fontId="24" fillId="3" borderId="0" xfId="0" applyNumberFormat="1" applyFont="1" applyFill="1" applyAlignment="1">
      <alignment horizontal="left"/>
    </xf>
    <xf numFmtId="0" fontId="24" fillId="3" borderId="0" xfId="0" applyNumberFormat="1" applyFont="1" applyFill="1" applyAlignment="1">
      <alignment horizontal="left"/>
    </xf>
    <xf numFmtId="18" fontId="24" fillId="3" borderId="0" xfId="0" applyNumberFormat="1" applyFont="1" applyFill="1" applyAlignment="1">
      <alignment horizontal="left"/>
    </xf>
    <xf numFmtId="165" fontId="24" fillId="3" borderId="0" xfId="0" applyNumberFormat="1" applyFont="1" applyFill="1" applyAlignment="1">
      <alignment horizontal="left"/>
    </xf>
    <xf numFmtId="0" fontId="24" fillId="3" borderId="0" xfId="0" applyFont="1" applyFill="1" applyAlignment="1">
      <alignment horizontal="left"/>
    </xf>
    <xf numFmtId="164" fontId="26" fillId="3" borderId="0" xfId="0" applyNumberFormat="1" applyFont="1" applyFill="1" applyAlignment="1">
      <alignment horizontal="left"/>
    </xf>
    <xf numFmtId="0" fontId="26" fillId="3" borderId="0" xfId="0" applyNumberFormat="1" applyFont="1" applyFill="1" applyAlignment="1">
      <alignment horizontal="left"/>
    </xf>
    <xf numFmtId="18" fontId="26" fillId="3" borderId="0" xfId="0" applyNumberFormat="1" applyFont="1" applyFill="1" applyAlignment="1">
      <alignment horizontal="left"/>
    </xf>
    <xf numFmtId="165" fontId="26" fillId="3" borderId="0" xfId="0" applyNumberFormat="1" applyFont="1" applyFill="1" applyAlignment="1">
      <alignment horizontal="left"/>
    </xf>
    <xf numFmtId="0" fontId="26" fillId="3" borderId="0" xfId="0" applyFont="1" applyFill="1" applyAlignment="1">
      <alignment horizontal="left"/>
    </xf>
    <xf numFmtId="164" fontId="25" fillId="3" borderId="0" xfId="0" applyNumberFormat="1" applyFont="1" applyFill="1" applyAlignment="1">
      <alignment horizontal="left"/>
    </xf>
    <xf numFmtId="0" fontId="25" fillId="3" borderId="0" xfId="0" applyNumberFormat="1" applyFont="1" applyFill="1" applyAlignment="1">
      <alignment horizontal="left"/>
    </xf>
    <xf numFmtId="18" fontId="25" fillId="3" borderId="0" xfId="0" applyNumberFormat="1" applyFont="1" applyFill="1" applyAlignment="1">
      <alignment horizontal="left"/>
    </xf>
    <xf numFmtId="165" fontId="25" fillId="3" borderId="0" xfId="0" applyNumberFormat="1" applyFont="1" applyFill="1" applyAlignment="1">
      <alignment horizontal="left"/>
    </xf>
    <xf numFmtId="0" fontId="25" fillId="3" borderId="0" xfId="0" applyFont="1" applyFill="1" applyAlignment="1">
      <alignment horizontal="left"/>
    </xf>
    <xf numFmtId="164" fontId="14" fillId="3" borderId="0" xfId="0" applyNumberFormat="1" applyFont="1" applyFill="1" applyAlignment="1">
      <alignment horizontal="left"/>
    </xf>
    <xf numFmtId="164" fontId="27" fillId="3" borderId="0" xfId="0" applyNumberFormat="1" applyFont="1" applyFill="1" applyAlignment="1">
      <alignment horizontal="left"/>
    </xf>
    <xf numFmtId="0" fontId="27" fillId="3" borderId="0" xfId="0" applyNumberFormat="1" applyFont="1" applyFill="1" applyAlignment="1">
      <alignment horizontal="left"/>
    </xf>
    <xf numFmtId="18" fontId="27" fillId="3" borderId="0" xfId="0" applyNumberFormat="1" applyFont="1" applyFill="1" applyAlignment="1">
      <alignment horizontal="left"/>
    </xf>
    <xf numFmtId="165" fontId="27" fillId="3" borderId="0" xfId="0" applyNumberFormat="1" applyFont="1" applyFill="1" applyAlignment="1">
      <alignment horizontal="left"/>
    </xf>
    <xf numFmtId="0" fontId="27" fillId="3" borderId="0" xfId="0" applyFont="1" applyFill="1" applyAlignment="1">
      <alignment horizontal="left"/>
    </xf>
    <xf numFmtId="164" fontId="4" fillId="3" borderId="2" xfId="0" applyNumberFormat="1" applyFont="1" applyFill="1" applyBorder="1" applyAlignment="1">
      <alignment horizontal="left"/>
    </xf>
    <xf numFmtId="0" fontId="4" fillId="3" borderId="3" xfId="0" applyNumberFormat="1" applyFont="1" applyFill="1" applyBorder="1" applyAlignment="1">
      <alignment horizontal="left"/>
    </xf>
    <xf numFmtId="18" fontId="4" fillId="3" borderId="3" xfId="0" applyNumberFormat="1" applyFont="1" applyFill="1" applyBorder="1" applyAlignment="1">
      <alignment horizontal="left"/>
    </xf>
    <xf numFmtId="165" fontId="4" fillId="3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left"/>
    </xf>
    <xf numFmtId="164" fontId="14" fillId="3" borderId="3" xfId="0" applyNumberFormat="1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14" fillId="3" borderId="5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164" fontId="14" fillId="3" borderId="2" xfId="0" applyNumberFormat="1" applyFont="1" applyFill="1" applyBorder="1" applyAlignment="1">
      <alignment horizontal="left"/>
    </xf>
    <xf numFmtId="0" fontId="14" fillId="3" borderId="3" xfId="0" applyNumberFormat="1" applyFont="1" applyFill="1" applyBorder="1" applyAlignment="1">
      <alignment horizontal="left"/>
    </xf>
    <xf numFmtId="18" fontId="14" fillId="3" borderId="3" xfId="0" applyNumberFormat="1" applyFont="1" applyFill="1" applyBorder="1" applyAlignment="1">
      <alignment horizontal="left"/>
    </xf>
    <xf numFmtId="165" fontId="14" fillId="3" borderId="3" xfId="0" applyNumberFormat="1" applyFont="1" applyFill="1" applyBorder="1" applyAlignment="1">
      <alignment horizontal="left"/>
    </xf>
    <xf numFmtId="0" fontId="5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0" fontId="4" fillId="3" borderId="0" xfId="0" applyNumberFormat="1" applyFont="1" applyFill="1" applyAlignment="1">
      <alignment horizontal="center"/>
    </xf>
    <xf numFmtId="0" fontId="14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22" fillId="3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27" fillId="3" borderId="0" xfId="0" applyNumberFormat="1" applyFont="1" applyFill="1" applyAlignment="1">
      <alignment horizontal="center"/>
    </xf>
    <xf numFmtId="0" fontId="4" fillId="3" borderId="3" xfId="0" applyNumberFormat="1" applyFont="1" applyFill="1" applyBorder="1" applyAlignment="1">
      <alignment horizontal="center"/>
    </xf>
    <xf numFmtId="0" fontId="14" fillId="3" borderId="3" xfId="0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5" fontId="14" fillId="4" borderId="3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165" fontId="14" fillId="3" borderId="0" xfId="0" applyNumberFormat="1" applyFont="1" applyFill="1" applyAlignment="1">
      <alignment horizontal="left"/>
    </xf>
    <xf numFmtId="0" fontId="15" fillId="3" borderId="4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left"/>
    </xf>
    <xf numFmtId="164" fontId="14" fillId="3" borderId="6" xfId="0" applyNumberFormat="1" applyFont="1" applyFill="1" applyBorder="1" applyAlignment="1">
      <alignment horizontal="left"/>
    </xf>
    <xf numFmtId="164" fontId="4" fillId="3" borderId="5" xfId="0" applyNumberFormat="1" applyFont="1" applyFill="1" applyBorder="1" applyAlignment="1">
      <alignment horizontal="left"/>
    </xf>
    <xf numFmtId="0" fontId="14" fillId="3" borderId="5" xfId="0" applyNumberFormat="1" applyFont="1" applyFill="1" applyBorder="1" applyAlignment="1">
      <alignment horizontal="center"/>
    </xf>
    <xf numFmtId="164" fontId="14" fillId="3" borderId="5" xfId="0" applyNumberFormat="1" applyFont="1" applyFill="1" applyBorder="1" applyAlignment="1">
      <alignment horizontal="left"/>
    </xf>
    <xf numFmtId="0" fontId="14" fillId="3" borderId="5" xfId="0" applyNumberFormat="1" applyFont="1" applyFill="1" applyBorder="1" applyAlignment="1">
      <alignment horizontal="left"/>
    </xf>
    <xf numFmtId="18" fontId="14" fillId="3" borderId="5" xfId="0" applyNumberFormat="1" applyFont="1" applyFill="1" applyBorder="1" applyAlignment="1">
      <alignment horizontal="left"/>
    </xf>
    <xf numFmtId="165" fontId="14" fillId="3" borderId="5" xfId="0" applyNumberFormat="1" applyFont="1" applyFill="1" applyBorder="1" applyAlignment="1">
      <alignment horizontal="left"/>
    </xf>
    <xf numFmtId="0" fontId="14" fillId="0" borderId="7" xfId="0" applyFont="1" applyFill="1" applyBorder="1" applyAlignment="1">
      <alignment horizontal="left"/>
    </xf>
    <xf numFmtId="20" fontId="4" fillId="0" borderId="0" xfId="0" applyNumberFormat="1" applyFont="1" applyAlignment="1">
      <alignment horizontal="left"/>
    </xf>
    <xf numFmtId="0" fontId="3" fillId="5" borderId="0" xfId="0" applyFont="1" applyFill="1"/>
    <xf numFmtId="0" fontId="3" fillId="5" borderId="0" xfId="0" applyNumberFormat="1" applyFont="1" applyFill="1" applyAlignment="1">
      <alignment horizontal="center"/>
    </xf>
    <xf numFmtId="164" fontId="4" fillId="5" borderId="0" xfId="0" applyNumberFormat="1" applyFont="1" applyFill="1" applyAlignment="1">
      <alignment horizontal="left"/>
    </xf>
    <xf numFmtId="0" fontId="4" fillId="5" borderId="0" xfId="0" applyFont="1" applyFill="1" applyAlignment="1">
      <alignment horizontal="left"/>
    </xf>
    <xf numFmtId="20" fontId="4" fillId="5" borderId="0" xfId="0" applyNumberFormat="1" applyFont="1" applyFill="1" applyAlignment="1">
      <alignment horizontal="left"/>
    </xf>
    <xf numFmtId="164" fontId="14" fillId="5" borderId="2" xfId="0" applyNumberFormat="1" applyFont="1" applyFill="1" applyBorder="1" applyAlignment="1">
      <alignment horizontal="left"/>
    </xf>
    <xf numFmtId="164" fontId="4" fillId="5" borderId="3" xfId="0" applyNumberFormat="1" applyFont="1" applyFill="1" applyBorder="1" applyAlignment="1">
      <alignment horizontal="left"/>
    </xf>
    <xf numFmtId="0" fontId="14" fillId="5" borderId="3" xfId="0" applyNumberFormat="1" applyFont="1" applyFill="1" applyBorder="1" applyAlignment="1">
      <alignment horizontal="center"/>
    </xf>
    <xf numFmtId="164" fontId="14" fillId="5" borderId="3" xfId="0" applyNumberFormat="1" applyFont="1" applyFill="1" applyBorder="1" applyAlignment="1">
      <alignment horizontal="left"/>
    </xf>
    <xf numFmtId="0" fontId="14" fillId="5" borderId="3" xfId="0" applyNumberFormat="1" applyFont="1" applyFill="1" applyBorder="1" applyAlignment="1">
      <alignment horizontal="left"/>
    </xf>
    <xf numFmtId="18" fontId="14" fillId="5" borderId="3" xfId="0" applyNumberFormat="1" applyFont="1" applyFill="1" applyBorder="1" applyAlignment="1">
      <alignment horizontal="left"/>
    </xf>
    <xf numFmtId="165" fontId="14" fillId="5" borderId="3" xfId="0" applyNumberFormat="1" applyFont="1" applyFill="1" applyBorder="1" applyAlignment="1">
      <alignment horizontal="left"/>
    </xf>
    <xf numFmtId="0" fontId="14" fillId="5" borderId="5" xfId="0" applyFont="1" applyFill="1" applyBorder="1" applyAlignment="1">
      <alignment horizontal="left"/>
    </xf>
    <xf numFmtId="0" fontId="14" fillId="5" borderId="3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left"/>
    </xf>
    <xf numFmtId="0" fontId="14" fillId="5" borderId="0" xfId="0" applyFont="1" applyFill="1" applyAlignment="1">
      <alignment horizontal="left"/>
    </xf>
    <xf numFmtId="0" fontId="32" fillId="0" borderId="0" xfId="0" applyFont="1" applyAlignment="1">
      <alignment horizontal="left"/>
    </xf>
    <xf numFmtId="0" fontId="32" fillId="3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  <xf numFmtId="0" fontId="33" fillId="0" borderId="0" xfId="0" applyFont="1" applyAlignment="1">
      <alignment horizontal="left"/>
    </xf>
  </cellXfs>
  <cellStyles count="1">
    <cellStyle name="Normal" xfId="0" builtinId="0"/>
  </cellStyles>
  <dxfs count="23"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numFmt numFmtId="166" formatCode="dd/mm/yyyy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 Light"/>
        <scheme val="maj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.5"/>
        <color theme="1"/>
        <name val="Calibri Light"/>
        <scheme val="maj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.5"/>
        <color theme="1"/>
        <name val="Calibri Light"/>
        <scheme val="maj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Calibri Light"/>
        <scheme val="maj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.5"/>
        <color theme="1"/>
        <name val="Calibri Light"/>
        <scheme val="maj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.5"/>
        <color theme="1"/>
        <name val="Calibri Light"/>
        <scheme val="maj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.5"/>
        <color theme="1"/>
        <name val="Calibri Light"/>
        <scheme val="maj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.5"/>
        <color theme="1"/>
        <name val="Calibri Light"/>
        <scheme val="maj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Calibri Light"/>
        <scheme val="major"/>
      </font>
      <numFmt numFmtId="165" formatCode="hh:mm\ AM/PM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Calibri Light"/>
        <scheme val="maj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.5"/>
        <color theme="1"/>
        <name val="Calibri Light"/>
        <scheme val="maj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.5"/>
        <color theme="1"/>
        <name val="Calibri Light"/>
        <scheme val="maj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.5"/>
        <color theme="1"/>
        <name val="Calibri Light"/>
        <scheme val="major"/>
      </font>
      <numFmt numFmtId="164" formatCode="dd/mm/yyyy;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Calibri Light"/>
        <scheme val="maj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Calibri Light"/>
        <scheme val="major"/>
      </font>
      <numFmt numFmtId="164" formatCode="dd/mm/yyyy;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.5"/>
        <color theme="1"/>
        <name val="Calibri Light"/>
        <scheme val="major"/>
      </font>
      <numFmt numFmtId="164" formatCode="dd/mm/yyyy;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.5"/>
        <color theme="1"/>
        <name val="Calibri Light"/>
        <scheme val="major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.5"/>
        <color theme="1"/>
        <name val="Calibri Light"/>
        <scheme val="major"/>
      </font>
      <alignment horizontal="left" vertical="bottom" textRotation="0" wrapText="0" indent="0" justifyLastLine="0" shrinkToFit="0" readingOrder="0"/>
    </dxf>
  </dxfs>
  <tableStyles count="1" defaultTableStyle="TableStyleMedium2" defaultPivotStyle="PivotStyleLight16">
    <tableStyle name="Estilo de tabla 1" pivot="0" count="0"/>
  </tableStyles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la3" displayName="Tabla3" ref="A1:O139" totalsRowShown="0" headerRowDxfId="22" dataDxfId="21">
  <autoFilter ref="A1:O139"/>
  <sortState ref="A2:Q66">
    <sortCondition ref="D2:D66"/>
  </sortState>
  <tableColumns count="15">
    <tableColumn id="11" name="Estado" dataDxfId="20"/>
    <tableColumn id="8" name="Dirección Nacional" dataDxfId="19"/>
    <tableColumn id="6" name="Evaluación" dataDxfId="18"/>
    <tableColumn id="2" name="Fecha" dataDxfId="17"/>
    <tableColumn id="3" name="Año" dataDxfId="16">
      <calculatedColumnFormula>YEAR(Tabla3[[#This Row],[Fecha]])</calculatedColumnFormula>
    </tableColumn>
    <tableColumn id="4" name="Mes" dataDxfId="15">
      <calculatedColumnFormula>MONTH(Tabla3[[#This Row],[Fecha]])</calculatedColumnFormula>
    </tableColumn>
    <tableColumn id="12" name="Hora de inicio" dataDxfId="14"/>
    <tableColumn id="13" name="Nombre de la institución" dataDxfId="13"/>
    <tableColumn id="1" name="Actividad" dataDxfId="12"/>
    <tableColumn id="9" name="Tema de la actividad" dataDxfId="11"/>
    <tableColumn id="5" name="Expositor 1" dataDxfId="10"/>
    <tableColumn id="7" name="Expositor 2" dataDxfId="9"/>
    <tableColumn id="18" name="Sector" dataDxfId="8"/>
    <tableColumn id="10" name="Q. Participantes" dataDxfId="7"/>
    <tableColumn id="15" name="Personas que completaron la encuesta" dataDxfId="6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B2:E80" totalsRowShown="0" headerRowDxfId="5" dataDxfId="4">
  <autoFilter ref="B2:E80"/>
  <sortState ref="B3:E98">
    <sortCondition ref="B3:B98"/>
  </sortState>
  <tableColumns count="4">
    <tableColumn id="1" name="Fecha" dataDxfId="3"/>
    <tableColumn id="2" name="Actividad" dataDxfId="2"/>
    <tableColumn id="3" name="Institución/ Empresa" dataDxfId="1"/>
    <tableColumn id="5" name="Tema tratado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Rojo naranj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91"/>
  <sheetViews>
    <sheetView showGridLines="0" tabSelected="1" workbookViewId="0">
      <pane xSplit="9" ySplit="1" topLeftCell="J266" activePane="bottomRight" state="frozen"/>
      <selection activeCell="C41" sqref="C41:D42"/>
      <selection pane="topRight" activeCell="C41" sqref="C41:D42"/>
      <selection pane="bottomLeft" activeCell="C41" sqref="C41:D42"/>
      <selection pane="bottomRight" activeCell="B249" sqref="B249"/>
    </sheetView>
  </sheetViews>
  <sheetFormatPr baseColWidth="10" defaultRowHeight="14.4" customHeight="1" x14ac:dyDescent="0.25"/>
  <cols>
    <col min="1" max="1" width="16.44140625" style="3" bestFit="1" customWidth="1"/>
    <col min="2" max="2" width="17.21875" style="3" bestFit="1" customWidth="1"/>
    <col min="3" max="3" width="11.21875" style="161" bestFit="1" customWidth="1"/>
    <col min="4" max="4" width="9.21875" style="8" bestFit="1" customWidth="1"/>
    <col min="5" max="5" width="6.33203125" style="4" hidden="1" customWidth="1"/>
    <col min="6" max="6" width="6.6640625" style="4" hidden="1" customWidth="1"/>
    <col min="7" max="7" width="14.88671875" style="4" bestFit="1" customWidth="1"/>
    <col min="8" max="8" width="70.77734375" style="4" bestFit="1" customWidth="1"/>
    <col min="9" max="9" width="20.33203125" style="4" bestFit="1" customWidth="1"/>
    <col min="10" max="10" width="73.77734375" style="3" bestFit="1" customWidth="1"/>
    <col min="11" max="11" width="19.5546875" style="3" bestFit="1" customWidth="1"/>
    <col min="12" max="12" width="19.5546875" style="4" bestFit="1" customWidth="1"/>
    <col min="13" max="13" width="8.44140625" style="4" bestFit="1" customWidth="1"/>
    <col min="14" max="14" width="16.5546875" style="4" bestFit="1" customWidth="1"/>
    <col min="15" max="16384" width="11.5546875" style="4"/>
  </cols>
  <sheetData>
    <row r="1" spans="1:15" s="7" customFormat="1" ht="14.4" customHeight="1" x14ac:dyDescent="0.25">
      <c r="A1" s="5" t="s">
        <v>120</v>
      </c>
      <c r="B1" s="5" t="s">
        <v>36</v>
      </c>
      <c r="C1" s="147" t="s">
        <v>299</v>
      </c>
      <c r="D1" s="6" t="s">
        <v>18</v>
      </c>
      <c r="E1" s="7" t="s">
        <v>19</v>
      </c>
      <c r="F1" s="7" t="s">
        <v>20</v>
      </c>
      <c r="G1" s="7" t="s">
        <v>123</v>
      </c>
      <c r="H1" s="7" t="s">
        <v>122</v>
      </c>
      <c r="I1" s="7" t="s">
        <v>7</v>
      </c>
      <c r="J1" s="7" t="s">
        <v>124</v>
      </c>
      <c r="K1" s="7" t="s">
        <v>21</v>
      </c>
      <c r="L1" s="7" t="s">
        <v>22</v>
      </c>
      <c r="M1" s="7" t="s">
        <v>43</v>
      </c>
      <c r="N1" s="7" t="s">
        <v>121</v>
      </c>
      <c r="O1" s="196" t="s">
        <v>354</v>
      </c>
    </row>
    <row r="2" spans="1:15" ht="14.4" customHeight="1" x14ac:dyDescent="0.25">
      <c r="A2" s="8" t="s">
        <v>88</v>
      </c>
      <c r="B2" s="8"/>
      <c r="C2" s="148" t="s">
        <v>300</v>
      </c>
      <c r="D2" s="8">
        <v>42844</v>
      </c>
      <c r="E2" s="4">
        <f>YEAR(Tabla3[[#This Row],[Fecha]])</f>
        <v>2017</v>
      </c>
      <c r="F2" s="4">
        <f>MONTH(Tabla3[[#This Row],[Fecha]])</f>
        <v>4</v>
      </c>
      <c r="G2" s="9">
        <v>0.375</v>
      </c>
      <c r="H2" s="4" t="s">
        <v>125</v>
      </c>
      <c r="I2" s="4" t="s">
        <v>8</v>
      </c>
      <c r="J2" s="4" t="s">
        <v>104</v>
      </c>
      <c r="K2" s="4" t="s">
        <v>24</v>
      </c>
      <c r="L2" s="4" t="s">
        <v>29</v>
      </c>
      <c r="M2" s="4" t="s">
        <v>44</v>
      </c>
      <c r="N2" s="4">
        <v>15</v>
      </c>
      <c r="O2" s="193"/>
    </row>
    <row r="3" spans="1:15" ht="14.4" customHeight="1" x14ac:dyDescent="0.25">
      <c r="A3" s="8" t="s">
        <v>88</v>
      </c>
      <c r="B3" s="8"/>
      <c r="C3" s="148" t="s">
        <v>300</v>
      </c>
      <c r="D3" s="8">
        <v>42850</v>
      </c>
      <c r="E3" s="4">
        <f>YEAR(Tabla3[[#This Row],[Fecha]])</f>
        <v>2017</v>
      </c>
      <c r="F3" s="4">
        <f>MONTH(Tabla3[[#This Row],[Fecha]])</f>
        <v>4</v>
      </c>
      <c r="G3" s="9">
        <v>0.35416666666666669</v>
      </c>
      <c r="H3" s="4" t="s">
        <v>74</v>
      </c>
      <c r="I3" s="4" t="s">
        <v>8</v>
      </c>
      <c r="J3" s="4" t="s">
        <v>106</v>
      </c>
      <c r="K3" s="4" t="s">
        <v>24</v>
      </c>
      <c r="L3" s="4" t="s">
        <v>29</v>
      </c>
      <c r="M3" s="4" t="s">
        <v>44</v>
      </c>
      <c r="N3" s="4">
        <v>48</v>
      </c>
      <c r="O3" s="193"/>
    </row>
    <row r="4" spans="1:15" ht="14.4" customHeight="1" x14ac:dyDescent="0.25">
      <c r="A4" s="8" t="s">
        <v>88</v>
      </c>
      <c r="B4" s="8"/>
      <c r="C4" s="148" t="s">
        <v>300</v>
      </c>
      <c r="D4" s="8">
        <v>42853</v>
      </c>
      <c r="E4" s="4">
        <f>YEAR(Tabla3[[#This Row],[Fecha]])</f>
        <v>2017</v>
      </c>
      <c r="F4" s="4">
        <f>MONTH(Tabla3[[#This Row],[Fecha]])</f>
        <v>4</v>
      </c>
      <c r="G4" s="9">
        <v>0.54166666666666663</v>
      </c>
      <c r="H4" s="4" t="s">
        <v>75</v>
      </c>
      <c r="I4" s="4" t="s">
        <v>8</v>
      </c>
      <c r="J4" s="4" t="s">
        <v>104</v>
      </c>
      <c r="K4" s="4" t="s">
        <v>30</v>
      </c>
      <c r="L4" s="4" t="s">
        <v>26</v>
      </c>
      <c r="M4" s="4" t="s">
        <v>44</v>
      </c>
      <c r="N4" s="4">
        <v>34</v>
      </c>
      <c r="O4" s="193"/>
    </row>
    <row r="5" spans="1:15" ht="14.4" customHeight="1" x14ac:dyDescent="0.25">
      <c r="A5" s="8" t="s">
        <v>88</v>
      </c>
      <c r="B5" s="8"/>
      <c r="C5" s="148" t="s">
        <v>300</v>
      </c>
      <c r="D5" s="8">
        <v>42864</v>
      </c>
      <c r="E5" s="4">
        <f>YEAR(Tabla3[[#This Row],[Fecha]])</f>
        <v>2017</v>
      </c>
      <c r="F5" s="4">
        <f>MONTH(Tabla3[[#This Row],[Fecha]])</f>
        <v>5</v>
      </c>
      <c r="G5" s="9">
        <v>0.4375</v>
      </c>
      <c r="H5" s="4" t="s">
        <v>126</v>
      </c>
      <c r="I5" s="4" t="s">
        <v>8</v>
      </c>
      <c r="J5" s="4" t="s">
        <v>106</v>
      </c>
      <c r="K5" s="4" t="s">
        <v>29</v>
      </c>
      <c r="M5" s="4" t="s">
        <v>45</v>
      </c>
      <c r="N5" s="4">
        <v>7</v>
      </c>
      <c r="O5" s="193"/>
    </row>
    <row r="6" spans="1:15" ht="14.4" customHeight="1" x14ac:dyDescent="0.25">
      <c r="A6" s="8" t="s">
        <v>88</v>
      </c>
      <c r="B6" s="8"/>
      <c r="C6" s="148" t="s">
        <v>300</v>
      </c>
      <c r="D6" s="8">
        <v>42870</v>
      </c>
      <c r="E6" s="10">
        <f>YEAR(Tabla3[[#This Row],[Fecha]])</f>
        <v>2017</v>
      </c>
      <c r="F6" s="10">
        <f>MONTH(Tabla3[[#This Row],[Fecha]])</f>
        <v>5</v>
      </c>
      <c r="G6" s="9">
        <v>0.33333333333333331</v>
      </c>
      <c r="H6" s="4" t="s">
        <v>127</v>
      </c>
      <c r="I6" s="4" t="s">
        <v>8</v>
      </c>
      <c r="J6" s="4" t="s">
        <v>105</v>
      </c>
      <c r="K6" s="4" t="s">
        <v>30</v>
      </c>
      <c r="L6" s="4" t="s">
        <v>26</v>
      </c>
      <c r="M6" s="4" t="s">
        <v>44</v>
      </c>
      <c r="N6" s="4">
        <v>28</v>
      </c>
      <c r="O6" s="193"/>
    </row>
    <row r="7" spans="1:15" ht="14.4" customHeight="1" x14ac:dyDescent="0.25">
      <c r="A7" s="8" t="s">
        <v>88</v>
      </c>
      <c r="B7" s="8"/>
      <c r="C7" s="148" t="s">
        <v>300</v>
      </c>
      <c r="D7" s="8">
        <v>42871</v>
      </c>
      <c r="E7" s="10">
        <f>YEAR(Tabla3[[#This Row],[Fecha]])</f>
        <v>2017</v>
      </c>
      <c r="F7" s="10">
        <f>MONTH(Tabla3[[#This Row],[Fecha]])</f>
        <v>5</v>
      </c>
      <c r="G7" s="9">
        <v>0.41666666666666669</v>
      </c>
      <c r="H7" s="4" t="s">
        <v>128</v>
      </c>
      <c r="I7" s="4" t="s">
        <v>8</v>
      </c>
      <c r="J7" s="4" t="s">
        <v>104</v>
      </c>
      <c r="K7" s="4" t="s">
        <v>30</v>
      </c>
      <c r="L7" s="4" t="s">
        <v>27</v>
      </c>
      <c r="M7" s="4" t="s">
        <v>44</v>
      </c>
      <c r="N7" s="4">
        <v>25</v>
      </c>
      <c r="O7" s="193"/>
    </row>
    <row r="8" spans="1:15" ht="14.4" customHeight="1" x14ac:dyDescent="0.25">
      <c r="A8" s="8" t="s">
        <v>88</v>
      </c>
      <c r="B8" s="8"/>
      <c r="C8" s="148" t="s">
        <v>300</v>
      </c>
      <c r="D8" s="8">
        <v>42873</v>
      </c>
      <c r="E8" s="10">
        <f>YEAR(Tabla3[[#This Row],[Fecha]])</f>
        <v>2017</v>
      </c>
      <c r="F8" s="10">
        <f>MONTH(Tabla3[[#This Row],[Fecha]])</f>
        <v>5</v>
      </c>
      <c r="G8" s="9">
        <v>0.54166666666666663</v>
      </c>
      <c r="H8" s="4" t="s">
        <v>129</v>
      </c>
      <c r="I8" s="4" t="s">
        <v>8</v>
      </c>
      <c r="J8" s="4" t="s">
        <v>104</v>
      </c>
      <c r="K8" s="4" t="s">
        <v>24</v>
      </c>
      <c r="M8" s="4" t="s">
        <v>44</v>
      </c>
      <c r="N8" s="4">
        <v>41</v>
      </c>
      <c r="O8" s="193"/>
    </row>
    <row r="9" spans="1:15" ht="14.4" customHeight="1" x14ac:dyDescent="0.25">
      <c r="A9" s="12" t="s">
        <v>88</v>
      </c>
      <c r="B9" s="12"/>
      <c r="C9" s="149" t="s">
        <v>300</v>
      </c>
      <c r="D9" s="12">
        <v>42879</v>
      </c>
      <c r="E9" s="13">
        <f>YEAR(Tabla3[[#This Row],[Fecha]])</f>
        <v>2017</v>
      </c>
      <c r="F9" s="13">
        <f>MONTH(Tabla3[[#This Row],[Fecha]])</f>
        <v>5</v>
      </c>
      <c r="G9" s="14">
        <v>0.625</v>
      </c>
      <c r="H9" s="11" t="s">
        <v>73</v>
      </c>
      <c r="I9" s="4" t="s">
        <v>8</v>
      </c>
      <c r="J9" s="4" t="s">
        <v>104</v>
      </c>
      <c r="K9" s="11" t="s">
        <v>30</v>
      </c>
      <c r="L9" s="11"/>
      <c r="M9" s="11" t="s">
        <v>45</v>
      </c>
      <c r="N9" s="11">
        <v>10</v>
      </c>
      <c r="O9" s="193"/>
    </row>
    <row r="10" spans="1:15" ht="14.4" customHeight="1" x14ac:dyDescent="0.25">
      <c r="A10" s="8" t="s">
        <v>88</v>
      </c>
      <c r="B10" s="8"/>
      <c r="C10" s="148" t="s">
        <v>300</v>
      </c>
      <c r="D10" s="8">
        <v>42879</v>
      </c>
      <c r="E10" s="10">
        <f>YEAR(Tabla3[[#This Row],[Fecha]])</f>
        <v>2017</v>
      </c>
      <c r="F10" s="10">
        <f>MONTH(Tabla3[[#This Row],[Fecha]])</f>
        <v>5</v>
      </c>
      <c r="G10" s="9">
        <v>0.41666666666666669</v>
      </c>
      <c r="H10" s="4" t="s">
        <v>76</v>
      </c>
      <c r="I10" s="4" t="s">
        <v>8</v>
      </c>
      <c r="J10" s="4" t="s">
        <v>104</v>
      </c>
      <c r="K10" s="4" t="s">
        <v>24</v>
      </c>
      <c r="M10" s="4" t="s">
        <v>44</v>
      </c>
      <c r="N10" s="4">
        <v>25</v>
      </c>
      <c r="O10" s="193"/>
    </row>
    <row r="11" spans="1:15" ht="14.4" customHeight="1" x14ac:dyDescent="0.25">
      <c r="A11" s="8" t="s">
        <v>88</v>
      </c>
      <c r="B11" s="8"/>
      <c r="C11" s="148" t="s">
        <v>300</v>
      </c>
      <c r="D11" s="8">
        <v>42881</v>
      </c>
      <c r="E11" s="10">
        <f>YEAR(Tabla3[[#This Row],[Fecha]])</f>
        <v>2017</v>
      </c>
      <c r="F11" s="10">
        <f>MONTH(Tabla3[[#This Row],[Fecha]])</f>
        <v>5</v>
      </c>
      <c r="G11" s="9">
        <v>0.4375</v>
      </c>
      <c r="H11" s="4" t="s">
        <v>87</v>
      </c>
      <c r="I11" s="4" t="s">
        <v>8</v>
      </c>
      <c r="J11" s="4" t="s">
        <v>145</v>
      </c>
      <c r="K11" s="4" t="s">
        <v>30</v>
      </c>
      <c r="M11" s="4" t="s">
        <v>45</v>
      </c>
      <c r="N11" s="4">
        <v>59</v>
      </c>
      <c r="O11" s="193"/>
    </row>
    <row r="12" spans="1:15" ht="14.4" customHeight="1" x14ac:dyDescent="0.25">
      <c r="A12" s="8" t="s">
        <v>88</v>
      </c>
      <c r="B12" s="8"/>
      <c r="C12" s="148" t="s">
        <v>300</v>
      </c>
      <c r="D12" s="8">
        <v>42886</v>
      </c>
      <c r="E12" s="10">
        <f>YEAR(Tabla3[[#This Row],[Fecha]])</f>
        <v>2017</v>
      </c>
      <c r="F12" s="10">
        <f>MONTH(Tabla3[[#This Row],[Fecha]])</f>
        <v>5</v>
      </c>
      <c r="G12" s="9">
        <v>0.33333333333333331</v>
      </c>
      <c r="H12" s="4" t="s">
        <v>127</v>
      </c>
      <c r="I12" s="4" t="s">
        <v>8</v>
      </c>
      <c r="J12" s="4" t="s">
        <v>105</v>
      </c>
      <c r="K12" s="4" t="s">
        <v>30</v>
      </c>
      <c r="L12" s="4" t="s">
        <v>26</v>
      </c>
      <c r="M12" s="4" t="s">
        <v>44</v>
      </c>
      <c r="N12" s="4">
        <v>19</v>
      </c>
      <c r="O12" s="193"/>
    </row>
    <row r="13" spans="1:15" s="18" customFormat="1" ht="14.4" customHeight="1" x14ac:dyDescent="0.25">
      <c r="A13" s="8" t="s">
        <v>88</v>
      </c>
      <c r="B13" s="8"/>
      <c r="C13" s="148" t="s">
        <v>300</v>
      </c>
      <c r="D13" s="8">
        <v>42893</v>
      </c>
      <c r="E13" s="10">
        <f>YEAR(Tabla3[[#This Row],[Fecha]])</f>
        <v>2017</v>
      </c>
      <c r="F13" s="10">
        <f>MONTH(Tabla3[[#This Row],[Fecha]])</f>
        <v>6</v>
      </c>
      <c r="G13" s="9">
        <v>0.35416666666666669</v>
      </c>
      <c r="H13" s="4" t="s">
        <v>78</v>
      </c>
      <c r="I13" s="4" t="s">
        <v>8</v>
      </c>
      <c r="J13" s="4" t="s">
        <v>106</v>
      </c>
      <c r="K13" s="4" t="s">
        <v>24</v>
      </c>
      <c r="L13" s="4"/>
      <c r="M13" s="4" t="s">
        <v>44</v>
      </c>
      <c r="N13" s="4">
        <v>38</v>
      </c>
      <c r="O13" s="194"/>
    </row>
    <row r="14" spans="1:15" ht="14.4" customHeight="1" x14ac:dyDescent="0.25">
      <c r="A14" s="8" t="s">
        <v>88</v>
      </c>
      <c r="B14" s="8"/>
      <c r="C14" s="148" t="s">
        <v>300</v>
      </c>
      <c r="D14" s="8">
        <v>42893</v>
      </c>
      <c r="E14" s="10">
        <f>YEAR(Tabla3[[#This Row],[Fecha]])</f>
        <v>2017</v>
      </c>
      <c r="F14" s="10">
        <f>MONTH(Tabla3[[#This Row],[Fecha]])</f>
        <v>6</v>
      </c>
      <c r="G14" s="9">
        <v>0.54166666666666663</v>
      </c>
      <c r="H14" s="4" t="s">
        <v>79</v>
      </c>
      <c r="I14" s="4" t="s">
        <v>8</v>
      </c>
      <c r="J14" s="4" t="s">
        <v>104</v>
      </c>
      <c r="K14" s="4" t="s">
        <v>30</v>
      </c>
      <c r="M14" s="4" t="s">
        <v>44</v>
      </c>
      <c r="N14" s="4">
        <v>32</v>
      </c>
      <c r="O14" s="193"/>
    </row>
    <row r="15" spans="1:15" ht="14.4" customHeight="1" x14ac:dyDescent="0.25">
      <c r="A15" s="8" t="s">
        <v>88</v>
      </c>
      <c r="B15" s="8"/>
      <c r="C15" s="148" t="s">
        <v>300</v>
      </c>
      <c r="D15" s="8">
        <v>42895</v>
      </c>
      <c r="E15" s="10">
        <f>YEAR(Tabla3[[#This Row],[Fecha]])</f>
        <v>2017</v>
      </c>
      <c r="F15" s="10">
        <f>MONTH(Tabla3[[#This Row],[Fecha]])</f>
        <v>6</v>
      </c>
      <c r="G15" s="9">
        <v>0.66666666666666663</v>
      </c>
      <c r="H15" s="4" t="s">
        <v>80</v>
      </c>
      <c r="I15" s="4" t="s">
        <v>8</v>
      </c>
      <c r="J15" s="4" t="s">
        <v>104</v>
      </c>
      <c r="K15" s="4" t="s">
        <v>30</v>
      </c>
      <c r="M15" s="4" t="s">
        <v>44</v>
      </c>
      <c r="N15" s="4">
        <v>34</v>
      </c>
      <c r="O15" s="193"/>
    </row>
    <row r="16" spans="1:15" ht="14.4" customHeight="1" x14ac:dyDescent="0.25">
      <c r="A16" s="8" t="s">
        <v>88</v>
      </c>
      <c r="B16" s="8"/>
      <c r="C16" s="148" t="s">
        <v>300</v>
      </c>
      <c r="D16" s="8">
        <v>42899</v>
      </c>
      <c r="E16" s="10">
        <f>YEAR(Tabla3[[#This Row],[Fecha]])</f>
        <v>2017</v>
      </c>
      <c r="F16" s="10">
        <f>MONTH(Tabla3[[#This Row],[Fecha]])</f>
        <v>6</v>
      </c>
      <c r="G16" s="9">
        <v>0.33333333333333331</v>
      </c>
      <c r="H16" s="4" t="s">
        <v>127</v>
      </c>
      <c r="I16" s="4" t="s">
        <v>8</v>
      </c>
      <c r="J16" s="4" t="s">
        <v>105</v>
      </c>
      <c r="K16" s="4" t="s">
        <v>30</v>
      </c>
      <c r="L16" s="4" t="s">
        <v>26</v>
      </c>
      <c r="M16" s="4" t="s">
        <v>44</v>
      </c>
      <c r="N16" s="4">
        <v>26</v>
      </c>
      <c r="O16" s="193"/>
    </row>
    <row r="17" spans="1:15" ht="14.4" customHeight="1" x14ac:dyDescent="0.25">
      <c r="A17" s="8" t="s">
        <v>88</v>
      </c>
      <c r="B17" s="8"/>
      <c r="C17" s="148" t="s">
        <v>300</v>
      </c>
      <c r="D17" s="8">
        <v>42901</v>
      </c>
      <c r="E17" s="10">
        <f>YEAR(Tabla3[[#This Row],[Fecha]])</f>
        <v>2017</v>
      </c>
      <c r="F17" s="10">
        <f>MONTH(Tabla3[[#This Row],[Fecha]])</f>
        <v>6</v>
      </c>
      <c r="G17" s="9">
        <v>0.375</v>
      </c>
      <c r="H17" s="4" t="s">
        <v>130</v>
      </c>
      <c r="I17" s="4" t="s">
        <v>8</v>
      </c>
      <c r="J17" s="4" t="s">
        <v>106</v>
      </c>
      <c r="K17" s="4" t="s">
        <v>29</v>
      </c>
      <c r="M17" s="4" t="s">
        <v>44</v>
      </c>
      <c r="N17" s="4">
        <v>14</v>
      </c>
      <c r="O17" s="193"/>
    </row>
    <row r="18" spans="1:15" ht="14.4" customHeight="1" x14ac:dyDescent="0.25">
      <c r="A18" s="8" t="s">
        <v>88</v>
      </c>
      <c r="B18" s="8"/>
      <c r="C18" s="148" t="s">
        <v>300</v>
      </c>
      <c r="D18" s="8">
        <v>42912</v>
      </c>
      <c r="E18" s="10">
        <f>YEAR(Tabla3[[#This Row],[Fecha]])</f>
        <v>2017</v>
      </c>
      <c r="F18" s="10">
        <f>MONTH(Tabla3[[#This Row],[Fecha]])</f>
        <v>6</v>
      </c>
      <c r="G18" s="9">
        <v>0.41666666666666669</v>
      </c>
      <c r="H18" s="4" t="s">
        <v>131</v>
      </c>
      <c r="I18" s="4" t="s">
        <v>8</v>
      </c>
      <c r="J18" s="4" t="s">
        <v>104</v>
      </c>
      <c r="K18" s="4" t="s">
        <v>24</v>
      </c>
      <c r="M18" s="4" t="s">
        <v>44</v>
      </c>
      <c r="N18" s="4">
        <v>40</v>
      </c>
      <c r="O18" s="193"/>
    </row>
    <row r="19" spans="1:15" ht="14.4" customHeight="1" x14ac:dyDescent="0.25">
      <c r="A19" s="12" t="s">
        <v>88</v>
      </c>
      <c r="B19" s="12"/>
      <c r="C19" s="149" t="s">
        <v>300</v>
      </c>
      <c r="D19" s="12">
        <v>42913</v>
      </c>
      <c r="E19" s="13">
        <f>YEAR(Tabla3[[#This Row],[Fecha]])</f>
        <v>2017</v>
      </c>
      <c r="F19" s="13">
        <f>MONTH(Tabla3[[#This Row],[Fecha]])</f>
        <v>6</v>
      </c>
      <c r="G19" s="14">
        <v>0.33333333333333331</v>
      </c>
      <c r="H19" s="11" t="s">
        <v>127</v>
      </c>
      <c r="I19" s="11" t="s">
        <v>8</v>
      </c>
      <c r="J19" s="4" t="s">
        <v>105</v>
      </c>
      <c r="K19" s="11" t="s">
        <v>29</v>
      </c>
      <c r="L19" s="11" t="s">
        <v>26</v>
      </c>
      <c r="M19" s="4" t="s">
        <v>44</v>
      </c>
      <c r="N19" s="11">
        <v>21</v>
      </c>
      <c r="O19" s="193"/>
    </row>
    <row r="20" spans="1:15" ht="14.4" customHeight="1" x14ac:dyDescent="0.25">
      <c r="A20" s="8" t="s">
        <v>88</v>
      </c>
      <c r="B20" s="8"/>
      <c r="C20" s="148" t="s">
        <v>300</v>
      </c>
      <c r="D20" s="8">
        <v>42915</v>
      </c>
      <c r="E20" s="10">
        <f>YEAR(Tabla3[[#This Row],[Fecha]])</f>
        <v>2017</v>
      </c>
      <c r="F20" s="10">
        <f>MONTH(Tabla3[[#This Row],[Fecha]])</f>
        <v>6</v>
      </c>
      <c r="G20" s="9">
        <v>0.33333333333333331</v>
      </c>
      <c r="H20" s="4" t="s">
        <v>86</v>
      </c>
      <c r="I20" s="4" t="s">
        <v>8</v>
      </c>
      <c r="J20" s="4" t="s">
        <v>104</v>
      </c>
      <c r="K20" s="4" t="s">
        <v>30</v>
      </c>
      <c r="L20" s="4" t="s">
        <v>26</v>
      </c>
      <c r="M20" s="4" t="s">
        <v>44</v>
      </c>
      <c r="N20" s="4">
        <v>31</v>
      </c>
      <c r="O20" s="193"/>
    </row>
    <row r="21" spans="1:15" ht="14.4" customHeight="1" x14ac:dyDescent="0.25">
      <c r="A21" s="8" t="s">
        <v>88</v>
      </c>
      <c r="B21" s="8"/>
      <c r="C21" s="148" t="s">
        <v>300</v>
      </c>
      <c r="D21" s="8">
        <v>42916</v>
      </c>
      <c r="E21" s="10">
        <f>YEAR(Tabla3[[#This Row],[Fecha]])</f>
        <v>2017</v>
      </c>
      <c r="F21" s="10">
        <f>MONTH(Tabla3[[#This Row],[Fecha]])</f>
        <v>6</v>
      </c>
      <c r="G21" s="9">
        <v>0.33333333333333331</v>
      </c>
      <c r="H21" s="4" t="s">
        <v>86</v>
      </c>
      <c r="I21" s="4" t="s">
        <v>8</v>
      </c>
      <c r="J21" s="4" t="s">
        <v>104</v>
      </c>
      <c r="K21" s="4" t="s">
        <v>30</v>
      </c>
      <c r="L21" s="4" t="s">
        <v>26</v>
      </c>
      <c r="M21" s="4" t="s">
        <v>44</v>
      </c>
      <c r="N21" s="4">
        <v>36</v>
      </c>
      <c r="O21" s="193"/>
    </row>
    <row r="22" spans="1:15" ht="14.4" customHeight="1" x14ac:dyDescent="0.25">
      <c r="A22" s="12" t="s">
        <v>88</v>
      </c>
      <c r="B22" s="12"/>
      <c r="C22" s="149" t="s">
        <v>300</v>
      </c>
      <c r="D22" s="12">
        <v>42921</v>
      </c>
      <c r="E22" s="13">
        <f>YEAR(Tabla3[[#This Row],[Fecha]])</f>
        <v>2017</v>
      </c>
      <c r="F22" s="13">
        <f>MONTH(Tabla3[[#This Row],[Fecha]])</f>
        <v>7</v>
      </c>
      <c r="G22" s="14">
        <v>0.70833333333333337</v>
      </c>
      <c r="H22" s="4" t="s">
        <v>132</v>
      </c>
      <c r="I22" s="11" t="s">
        <v>8</v>
      </c>
      <c r="J22" s="4" t="s">
        <v>104</v>
      </c>
      <c r="K22" s="11" t="s">
        <v>30</v>
      </c>
      <c r="L22" s="11" t="s">
        <v>26</v>
      </c>
      <c r="M22" s="11" t="s">
        <v>45</v>
      </c>
      <c r="N22" s="11">
        <v>18</v>
      </c>
      <c r="O22" s="193"/>
    </row>
    <row r="23" spans="1:15" ht="14.4" customHeight="1" x14ac:dyDescent="0.25">
      <c r="A23" s="8" t="s">
        <v>88</v>
      </c>
      <c r="B23" s="8"/>
      <c r="C23" s="148" t="s">
        <v>300</v>
      </c>
      <c r="D23" s="8">
        <v>42921</v>
      </c>
      <c r="E23" s="10">
        <f>YEAR(Tabla3[[#This Row],[Fecha]])</f>
        <v>2017</v>
      </c>
      <c r="F23" s="10">
        <f>MONTH(Tabla3[[#This Row],[Fecha]])</f>
        <v>7</v>
      </c>
      <c r="G23" s="9">
        <v>0.375</v>
      </c>
      <c r="H23" s="4" t="s">
        <v>81</v>
      </c>
      <c r="I23" s="4" t="s">
        <v>8</v>
      </c>
      <c r="J23" s="4" t="s">
        <v>104</v>
      </c>
      <c r="K23" s="4" t="s">
        <v>30</v>
      </c>
      <c r="L23" s="4" t="s">
        <v>26</v>
      </c>
      <c r="M23" s="11" t="s">
        <v>45</v>
      </c>
      <c r="N23" s="4">
        <v>37</v>
      </c>
      <c r="O23" s="193"/>
    </row>
    <row r="24" spans="1:15" ht="14.4" customHeight="1" x14ac:dyDescent="0.25">
      <c r="A24" s="12" t="s">
        <v>88</v>
      </c>
      <c r="B24" s="12"/>
      <c r="C24" s="149" t="s">
        <v>300</v>
      </c>
      <c r="D24" s="12">
        <v>42922</v>
      </c>
      <c r="E24" s="13">
        <f>YEAR(Tabla3[[#This Row],[Fecha]])</f>
        <v>2017</v>
      </c>
      <c r="F24" s="13">
        <f>MONTH(Tabla3[[#This Row],[Fecha]])</f>
        <v>7</v>
      </c>
      <c r="G24" s="14">
        <v>0.39583333333333331</v>
      </c>
      <c r="H24" s="4" t="s">
        <v>133</v>
      </c>
      <c r="I24" s="11" t="s">
        <v>8</v>
      </c>
      <c r="J24" s="4" t="s">
        <v>106</v>
      </c>
      <c r="K24" s="11" t="s">
        <v>24</v>
      </c>
      <c r="L24" s="11"/>
      <c r="M24" s="11" t="s">
        <v>44</v>
      </c>
      <c r="N24" s="11">
        <v>10</v>
      </c>
      <c r="O24" s="193"/>
    </row>
    <row r="25" spans="1:15" ht="14.4" customHeight="1" x14ac:dyDescent="0.25">
      <c r="A25" s="8" t="s">
        <v>88</v>
      </c>
      <c r="B25" s="8"/>
      <c r="C25" s="148" t="s">
        <v>300</v>
      </c>
      <c r="D25" s="12">
        <v>42923</v>
      </c>
      <c r="E25" s="13">
        <f>YEAR(Tabla3[[#This Row],[Fecha]])</f>
        <v>2017</v>
      </c>
      <c r="F25" s="13">
        <f>MONTH(Tabla3[[#This Row],[Fecha]])</f>
        <v>7</v>
      </c>
      <c r="G25" s="14">
        <v>0.45833333333333331</v>
      </c>
      <c r="H25" s="11" t="s">
        <v>97</v>
      </c>
      <c r="I25" s="4" t="s">
        <v>8</v>
      </c>
      <c r="J25" s="4" t="s">
        <v>106</v>
      </c>
      <c r="K25" s="4" t="s">
        <v>30</v>
      </c>
      <c r="L25" s="11"/>
      <c r="M25" s="4" t="s">
        <v>45</v>
      </c>
      <c r="N25" s="11">
        <v>60</v>
      </c>
      <c r="O25" s="193"/>
    </row>
    <row r="26" spans="1:15" ht="14.4" customHeight="1" x14ac:dyDescent="0.25">
      <c r="A26" s="8" t="s">
        <v>88</v>
      </c>
      <c r="B26" s="8"/>
      <c r="C26" s="148" t="s">
        <v>300</v>
      </c>
      <c r="D26" s="8">
        <v>42927</v>
      </c>
      <c r="E26" s="10">
        <f>YEAR(Tabla3[[#This Row],[Fecha]])</f>
        <v>2017</v>
      </c>
      <c r="F26" s="10">
        <f>MONTH(Tabla3[[#This Row],[Fecha]])</f>
        <v>7</v>
      </c>
      <c r="G26" s="9">
        <v>0.33333333333333331</v>
      </c>
      <c r="H26" s="4" t="s">
        <v>82</v>
      </c>
      <c r="I26" s="4" t="s">
        <v>8</v>
      </c>
      <c r="J26" s="4" t="s">
        <v>104</v>
      </c>
      <c r="K26" s="4" t="s">
        <v>30</v>
      </c>
      <c r="M26" s="4" t="s">
        <v>44</v>
      </c>
      <c r="N26" s="4">
        <v>25</v>
      </c>
      <c r="O26" s="193"/>
    </row>
    <row r="27" spans="1:15" ht="14.4" customHeight="1" x14ac:dyDescent="0.25">
      <c r="A27" s="8" t="s">
        <v>88</v>
      </c>
      <c r="B27" s="8"/>
      <c r="C27" s="148" t="s">
        <v>300</v>
      </c>
      <c r="D27" s="8">
        <v>42930</v>
      </c>
      <c r="E27" s="10">
        <f>YEAR(Tabla3[[#This Row],[Fecha]])</f>
        <v>2017</v>
      </c>
      <c r="F27" s="10">
        <f>MONTH(Tabla3[[#This Row],[Fecha]])</f>
        <v>7</v>
      </c>
      <c r="G27" s="9">
        <v>0.33333333333333331</v>
      </c>
      <c r="H27" s="4" t="s">
        <v>127</v>
      </c>
      <c r="I27" s="4" t="s">
        <v>8</v>
      </c>
      <c r="J27" s="4" t="s">
        <v>105</v>
      </c>
      <c r="K27" s="4" t="s">
        <v>30</v>
      </c>
      <c r="L27" s="4" t="s">
        <v>26</v>
      </c>
      <c r="M27" s="4" t="s">
        <v>44</v>
      </c>
      <c r="N27" s="4">
        <v>20</v>
      </c>
      <c r="O27" s="193"/>
    </row>
    <row r="28" spans="1:15" ht="14.4" customHeight="1" x14ac:dyDescent="0.25">
      <c r="A28" s="8" t="s">
        <v>88</v>
      </c>
      <c r="B28" s="8"/>
      <c r="C28" s="148" t="s">
        <v>300</v>
      </c>
      <c r="D28" s="12">
        <v>42933</v>
      </c>
      <c r="E28" s="13">
        <f>YEAR(Tabla3[[#This Row],[Fecha]])</f>
        <v>2017</v>
      </c>
      <c r="F28" s="13">
        <f>MONTH(Tabla3[[#This Row],[Fecha]])</f>
        <v>7</v>
      </c>
      <c r="G28" s="14">
        <v>0.33333333333333331</v>
      </c>
      <c r="H28" s="4" t="s">
        <v>103</v>
      </c>
      <c r="I28" s="11" t="s">
        <v>8</v>
      </c>
      <c r="J28" s="4" t="s">
        <v>104</v>
      </c>
      <c r="K28" s="11" t="s">
        <v>30</v>
      </c>
      <c r="L28" s="11" t="s">
        <v>26</v>
      </c>
      <c r="M28" s="4" t="s">
        <v>44</v>
      </c>
      <c r="N28" s="11">
        <v>17</v>
      </c>
      <c r="O28" s="193"/>
    </row>
    <row r="29" spans="1:15" ht="14.4" customHeight="1" x14ac:dyDescent="0.25">
      <c r="A29" s="8" t="s">
        <v>88</v>
      </c>
      <c r="B29" s="8"/>
      <c r="C29" s="148" t="s">
        <v>300</v>
      </c>
      <c r="D29" s="8">
        <v>42934</v>
      </c>
      <c r="E29" s="10">
        <f>YEAR(Tabla3[[#This Row],[Fecha]])</f>
        <v>2017</v>
      </c>
      <c r="F29" s="10">
        <f>MONTH(Tabla3[[#This Row],[Fecha]])</f>
        <v>7</v>
      </c>
      <c r="G29" s="9">
        <v>0.33333333333333331</v>
      </c>
      <c r="H29" s="4" t="s">
        <v>83</v>
      </c>
      <c r="I29" s="4" t="s">
        <v>8</v>
      </c>
      <c r="J29" s="4" t="s">
        <v>106</v>
      </c>
      <c r="K29" s="4" t="s">
        <v>23</v>
      </c>
      <c r="M29" s="4" t="s">
        <v>45</v>
      </c>
      <c r="N29" s="4">
        <v>14</v>
      </c>
      <c r="O29" s="193"/>
    </row>
    <row r="30" spans="1:15" ht="14.4" customHeight="1" x14ac:dyDescent="0.25">
      <c r="A30" s="8" t="s">
        <v>88</v>
      </c>
      <c r="B30" s="8"/>
      <c r="C30" s="148" t="s">
        <v>300</v>
      </c>
      <c r="D30" s="8">
        <v>42935</v>
      </c>
      <c r="E30" s="10">
        <f>YEAR(Tabla3[[#This Row],[Fecha]])</f>
        <v>2017</v>
      </c>
      <c r="F30" s="10">
        <f>MONTH(Tabla3[[#This Row],[Fecha]])</f>
        <v>7</v>
      </c>
      <c r="G30" s="9">
        <v>0.5625</v>
      </c>
      <c r="H30" s="4" t="s">
        <v>84</v>
      </c>
      <c r="I30" s="4" t="s">
        <v>8</v>
      </c>
      <c r="J30" s="4" t="s">
        <v>104</v>
      </c>
      <c r="K30" s="4" t="s">
        <v>30</v>
      </c>
      <c r="L30" s="4" t="s">
        <v>26</v>
      </c>
      <c r="M30" s="4" t="s">
        <v>45</v>
      </c>
      <c r="N30" s="4">
        <v>11</v>
      </c>
      <c r="O30" s="193"/>
    </row>
    <row r="31" spans="1:15" ht="14.4" customHeight="1" x14ac:dyDescent="0.25">
      <c r="A31" s="8" t="s">
        <v>88</v>
      </c>
      <c r="B31" s="8"/>
      <c r="C31" s="148" t="s">
        <v>300</v>
      </c>
      <c r="D31" s="8">
        <v>42937</v>
      </c>
      <c r="E31" s="10">
        <f>YEAR(Tabla3[[#This Row],[Fecha]])</f>
        <v>2017</v>
      </c>
      <c r="F31" s="10">
        <f>MONTH(Tabla3[[#This Row],[Fecha]])</f>
        <v>7</v>
      </c>
      <c r="G31" s="9">
        <v>0.35416666666666669</v>
      </c>
      <c r="H31" s="4" t="s">
        <v>85</v>
      </c>
      <c r="I31" s="4" t="s">
        <v>8</v>
      </c>
      <c r="J31" s="4" t="s">
        <v>104</v>
      </c>
      <c r="K31" s="4" t="s">
        <v>30</v>
      </c>
      <c r="L31" s="4" t="s">
        <v>26</v>
      </c>
      <c r="M31" s="4" t="s">
        <v>45</v>
      </c>
      <c r="N31" s="4">
        <v>47</v>
      </c>
      <c r="O31" s="193"/>
    </row>
    <row r="32" spans="1:15" ht="14.4" customHeight="1" x14ac:dyDescent="0.25">
      <c r="A32" s="8" t="s">
        <v>88</v>
      </c>
      <c r="B32" s="8"/>
      <c r="C32" s="148" t="s">
        <v>300</v>
      </c>
      <c r="D32" s="12">
        <v>42942</v>
      </c>
      <c r="E32" s="13">
        <f>YEAR(Tabla3[[#This Row],[Fecha]])</f>
        <v>2017</v>
      </c>
      <c r="F32" s="13">
        <f>MONTH(Tabla3[[#This Row],[Fecha]])</f>
        <v>7</v>
      </c>
      <c r="G32" s="14">
        <v>0.375</v>
      </c>
      <c r="H32" s="4" t="s">
        <v>92</v>
      </c>
      <c r="I32" s="11" t="s">
        <v>8</v>
      </c>
      <c r="J32" s="4" t="s">
        <v>104</v>
      </c>
      <c r="K32" s="11" t="s">
        <v>30</v>
      </c>
      <c r="L32" s="11" t="s">
        <v>26</v>
      </c>
      <c r="M32" s="11" t="s">
        <v>45</v>
      </c>
      <c r="N32" s="11">
        <v>10</v>
      </c>
      <c r="O32" s="193"/>
    </row>
    <row r="33" spans="1:15" ht="14.4" customHeight="1" x14ac:dyDescent="0.25">
      <c r="A33" s="8" t="s">
        <v>88</v>
      </c>
      <c r="B33" s="8"/>
      <c r="C33" s="148" t="s">
        <v>300</v>
      </c>
      <c r="D33" s="12">
        <v>42943</v>
      </c>
      <c r="E33" s="13">
        <f>YEAR(Tabla3[[#This Row],[Fecha]])</f>
        <v>2017</v>
      </c>
      <c r="F33" s="13">
        <f>MONTH(Tabla3[[#This Row],[Fecha]])</f>
        <v>7</v>
      </c>
      <c r="G33" s="14">
        <v>0.35416666666666669</v>
      </c>
      <c r="H33" s="11" t="s">
        <v>82</v>
      </c>
      <c r="I33" s="11" t="s">
        <v>8</v>
      </c>
      <c r="J33" s="4" t="s">
        <v>104</v>
      </c>
      <c r="K33" s="11" t="s">
        <v>30</v>
      </c>
      <c r="L33" s="11"/>
      <c r="M33" s="11" t="s">
        <v>44</v>
      </c>
      <c r="N33" s="11">
        <v>19</v>
      </c>
      <c r="O33" s="193"/>
    </row>
    <row r="34" spans="1:15" ht="14.4" customHeight="1" x14ac:dyDescent="0.25">
      <c r="A34" s="8" t="s">
        <v>88</v>
      </c>
      <c r="B34" s="8"/>
      <c r="C34" s="148" t="s">
        <v>300</v>
      </c>
      <c r="D34" s="8">
        <v>42947</v>
      </c>
      <c r="E34" s="10">
        <f>YEAR(Tabla3[[#This Row],[Fecha]])</f>
        <v>2017</v>
      </c>
      <c r="F34" s="10">
        <f>MONTH(Tabla3[[#This Row],[Fecha]])</f>
        <v>7</v>
      </c>
      <c r="G34" s="9">
        <v>0.33333333333333331</v>
      </c>
      <c r="H34" s="4" t="s">
        <v>127</v>
      </c>
      <c r="I34" s="4" t="s">
        <v>8</v>
      </c>
      <c r="J34" s="4" t="s">
        <v>105</v>
      </c>
      <c r="K34" s="4" t="s">
        <v>30</v>
      </c>
      <c r="L34" s="4" t="s">
        <v>26</v>
      </c>
      <c r="M34" s="4" t="s">
        <v>44</v>
      </c>
      <c r="N34" s="4">
        <v>24</v>
      </c>
      <c r="O34" s="193"/>
    </row>
    <row r="35" spans="1:15" ht="14.4" customHeight="1" x14ac:dyDescent="0.25">
      <c r="A35" s="8" t="s">
        <v>88</v>
      </c>
      <c r="B35" s="8"/>
      <c r="C35" s="148" t="s">
        <v>300</v>
      </c>
      <c r="D35" s="12">
        <v>42954</v>
      </c>
      <c r="E35" s="13">
        <f>YEAR(Tabla3[[#This Row],[Fecha]])</f>
        <v>2017</v>
      </c>
      <c r="F35" s="13">
        <f>MONTH(Tabla3[[#This Row],[Fecha]])</f>
        <v>8</v>
      </c>
      <c r="G35" s="14">
        <v>0.375</v>
      </c>
      <c r="H35" s="11" t="s">
        <v>93</v>
      </c>
      <c r="I35" s="11" t="s">
        <v>8</v>
      </c>
      <c r="J35" s="4" t="s">
        <v>106</v>
      </c>
      <c r="K35" s="11" t="s">
        <v>24</v>
      </c>
      <c r="L35" s="11"/>
      <c r="M35" s="4" t="s">
        <v>44</v>
      </c>
      <c r="N35" s="11">
        <v>11</v>
      </c>
      <c r="O35" s="193"/>
    </row>
    <row r="36" spans="1:15" ht="14.4" customHeight="1" x14ac:dyDescent="0.25">
      <c r="A36" s="8" t="s">
        <v>88</v>
      </c>
      <c r="B36" s="8"/>
      <c r="C36" s="148" t="s">
        <v>300</v>
      </c>
      <c r="D36" s="12">
        <v>42955</v>
      </c>
      <c r="E36" s="13">
        <f>YEAR(Tabla3[[#This Row],[Fecha]])</f>
        <v>2017</v>
      </c>
      <c r="F36" s="13">
        <f>MONTH(Tabla3[[#This Row],[Fecha]])</f>
        <v>8</v>
      </c>
      <c r="G36" s="14">
        <v>0.33333333333333331</v>
      </c>
      <c r="H36" s="11" t="s">
        <v>94</v>
      </c>
      <c r="I36" s="11" t="s">
        <v>8</v>
      </c>
      <c r="J36" s="4" t="s">
        <v>104</v>
      </c>
      <c r="K36" s="11" t="s">
        <v>30</v>
      </c>
      <c r="L36" s="11" t="s">
        <v>26</v>
      </c>
      <c r="M36" s="4" t="s">
        <v>44</v>
      </c>
      <c r="N36" s="11">
        <v>81</v>
      </c>
      <c r="O36" s="193"/>
    </row>
    <row r="37" spans="1:15" ht="14.4" customHeight="1" x14ac:dyDescent="0.25">
      <c r="A37" s="8" t="s">
        <v>88</v>
      </c>
      <c r="B37" s="8"/>
      <c r="C37" s="148" t="s">
        <v>300</v>
      </c>
      <c r="D37" s="12">
        <v>42956</v>
      </c>
      <c r="E37" s="13">
        <f>YEAR(Tabla3[[#This Row],[Fecha]])</f>
        <v>2017</v>
      </c>
      <c r="F37" s="13">
        <f>MONTH(Tabla3[[#This Row],[Fecha]])</f>
        <v>8</v>
      </c>
      <c r="G37" s="14">
        <v>0.375</v>
      </c>
      <c r="H37" s="11" t="s">
        <v>101</v>
      </c>
      <c r="I37" s="11" t="s">
        <v>8</v>
      </c>
      <c r="J37" s="4" t="s">
        <v>104</v>
      </c>
      <c r="K37" s="11" t="s">
        <v>24</v>
      </c>
      <c r="L37" s="11"/>
      <c r="M37" s="4" t="s">
        <v>44</v>
      </c>
      <c r="N37" s="11">
        <v>18</v>
      </c>
      <c r="O37" s="193"/>
    </row>
    <row r="38" spans="1:15" ht="14.4" customHeight="1" x14ac:dyDescent="0.25">
      <c r="A38" s="8" t="s">
        <v>88</v>
      </c>
      <c r="B38" s="8"/>
      <c r="C38" s="148" t="s">
        <v>300</v>
      </c>
      <c r="D38" s="8">
        <v>42957</v>
      </c>
      <c r="E38" s="10">
        <f>YEAR(Tabla3[[#This Row],[Fecha]])</f>
        <v>2017</v>
      </c>
      <c r="F38" s="10">
        <f>MONTH(Tabla3[[#This Row],[Fecha]])</f>
        <v>8</v>
      </c>
      <c r="G38" s="9">
        <v>0.33333333333333331</v>
      </c>
      <c r="H38" s="4" t="s">
        <v>127</v>
      </c>
      <c r="I38" s="4" t="s">
        <v>8</v>
      </c>
      <c r="J38" s="4" t="s">
        <v>105</v>
      </c>
      <c r="K38" s="4" t="s">
        <v>30</v>
      </c>
      <c r="L38" s="4" t="s">
        <v>26</v>
      </c>
      <c r="M38" s="4" t="s">
        <v>44</v>
      </c>
      <c r="N38" s="4">
        <v>23</v>
      </c>
      <c r="O38" s="193"/>
    </row>
    <row r="39" spans="1:15" ht="14.4" customHeight="1" x14ac:dyDescent="0.25">
      <c r="A39" s="8" t="s">
        <v>88</v>
      </c>
      <c r="B39" s="8"/>
      <c r="C39" s="148" t="s">
        <v>300</v>
      </c>
      <c r="D39" s="12">
        <v>42963</v>
      </c>
      <c r="E39" s="13">
        <f>YEAR(Tabla3[[#This Row],[Fecha]])</f>
        <v>2017</v>
      </c>
      <c r="F39" s="13">
        <f>MONTH(Tabla3[[#This Row],[Fecha]])</f>
        <v>8</v>
      </c>
      <c r="G39" s="14">
        <v>0.33333333333333331</v>
      </c>
      <c r="H39" s="11" t="s">
        <v>95</v>
      </c>
      <c r="I39" s="11" t="s">
        <v>8</v>
      </c>
      <c r="J39" s="4" t="s">
        <v>104</v>
      </c>
      <c r="K39" s="11" t="s">
        <v>30</v>
      </c>
      <c r="L39" s="11" t="s">
        <v>26</v>
      </c>
      <c r="M39" s="4" t="s">
        <v>44</v>
      </c>
      <c r="N39" s="11">
        <v>31</v>
      </c>
      <c r="O39" s="193"/>
    </row>
    <row r="40" spans="1:15" ht="14.4" customHeight="1" x14ac:dyDescent="0.25">
      <c r="A40" s="8" t="s">
        <v>88</v>
      </c>
      <c r="B40" s="8"/>
      <c r="C40" s="148" t="s">
        <v>300</v>
      </c>
      <c r="D40" s="8">
        <v>42964</v>
      </c>
      <c r="E40" s="10">
        <f>YEAR(Tabla3[[#This Row],[Fecha]])</f>
        <v>2017</v>
      </c>
      <c r="F40" s="10">
        <f>MONTH(Tabla3[[#This Row],[Fecha]])</f>
        <v>8</v>
      </c>
      <c r="G40" s="9">
        <v>0.35416666666666669</v>
      </c>
      <c r="H40" s="4" t="s">
        <v>99</v>
      </c>
      <c r="I40" s="4" t="s">
        <v>8</v>
      </c>
      <c r="J40" s="4" t="s">
        <v>106</v>
      </c>
      <c r="K40" s="4" t="s">
        <v>23</v>
      </c>
      <c r="M40" s="4" t="s">
        <v>44</v>
      </c>
      <c r="N40" s="4">
        <v>22</v>
      </c>
      <c r="O40" s="193"/>
    </row>
    <row r="41" spans="1:15" ht="14.4" customHeight="1" x14ac:dyDescent="0.25">
      <c r="A41" s="8" t="s">
        <v>88</v>
      </c>
      <c r="B41" s="8"/>
      <c r="C41" s="148" t="s">
        <v>300</v>
      </c>
      <c r="D41" s="12">
        <v>42964</v>
      </c>
      <c r="E41" s="13">
        <f>YEAR(Tabla3[[#This Row],[Fecha]])</f>
        <v>2017</v>
      </c>
      <c r="F41" s="13">
        <f>MONTH(Tabla3[[#This Row],[Fecha]])</f>
        <v>8</v>
      </c>
      <c r="G41" s="14">
        <v>0.33333333333333331</v>
      </c>
      <c r="H41" s="11" t="s">
        <v>109</v>
      </c>
      <c r="I41" s="11" t="s">
        <v>8</v>
      </c>
      <c r="J41" s="4" t="s">
        <v>104</v>
      </c>
      <c r="K41" s="11" t="s">
        <v>30</v>
      </c>
      <c r="L41" s="11" t="s">
        <v>26</v>
      </c>
      <c r="M41" s="4" t="s">
        <v>45</v>
      </c>
      <c r="N41" s="11">
        <v>40</v>
      </c>
      <c r="O41" s="193"/>
    </row>
    <row r="42" spans="1:15" ht="14.4" customHeight="1" x14ac:dyDescent="0.25">
      <c r="A42" s="8" t="s">
        <v>88</v>
      </c>
      <c r="B42" s="8"/>
      <c r="C42" s="148" t="s">
        <v>300</v>
      </c>
      <c r="D42" s="12">
        <v>42970</v>
      </c>
      <c r="E42" s="13">
        <f>YEAR(Tabla3[[#This Row],[Fecha]])</f>
        <v>2017</v>
      </c>
      <c r="F42" s="13">
        <f>MONTH(Tabla3[[#This Row],[Fecha]])</f>
        <v>8</v>
      </c>
      <c r="G42" s="14">
        <v>0.33333333333333331</v>
      </c>
      <c r="H42" s="11" t="s">
        <v>96</v>
      </c>
      <c r="I42" s="11" t="s">
        <v>8</v>
      </c>
      <c r="J42" s="4" t="s">
        <v>108</v>
      </c>
      <c r="K42" s="11" t="s">
        <v>30</v>
      </c>
      <c r="L42" s="11" t="s">
        <v>26</v>
      </c>
      <c r="M42" s="11" t="s">
        <v>45</v>
      </c>
      <c r="N42" s="11">
        <v>77</v>
      </c>
      <c r="O42" s="193"/>
    </row>
    <row r="43" spans="1:15" ht="14.4" customHeight="1" x14ac:dyDescent="0.25">
      <c r="A43" s="8" t="s">
        <v>88</v>
      </c>
      <c r="B43" s="8"/>
      <c r="C43" s="148" t="s">
        <v>300</v>
      </c>
      <c r="D43" s="20">
        <v>42975</v>
      </c>
      <c r="E43" s="21">
        <f>YEAR(Tabla3[[#This Row],[Fecha]])</f>
        <v>2017</v>
      </c>
      <c r="F43" s="21">
        <f>MONTH(Tabla3[[#This Row],[Fecha]])</f>
        <v>8</v>
      </c>
      <c r="G43" s="24">
        <v>0.58333333333333337</v>
      </c>
      <c r="H43" s="19" t="s">
        <v>107</v>
      </c>
      <c r="I43" s="19" t="s">
        <v>8</v>
      </c>
      <c r="J43" s="4" t="s">
        <v>104</v>
      </c>
      <c r="K43" s="19" t="s">
        <v>29</v>
      </c>
      <c r="L43" s="19" t="s">
        <v>26</v>
      </c>
      <c r="M43" s="19" t="s">
        <v>44</v>
      </c>
      <c r="N43" s="19">
        <v>8</v>
      </c>
      <c r="O43" s="193"/>
    </row>
    <row r="44" spans="1:15" ht="14.4" customHeight="1" x14ac:dyDescent="0.25">
      <c r="A44" s="8" t="s">
        <v>88</v>
      </c>
      <c r="B44" s="8"/>
      <c r="C44" s="148" t="s">
        <v>300</v>
      </c>
      <c r="D44" s="20">
        <v>42976</v>
      </c>
      <c r="E44" s="21">
        <f>YEAR(Tabla3[[#This Row],[Fecha]])</f>
        <v>2017</v>
      </c>
      <c r="F44" s="21">
        <f>MONTH(Tabla3[[#This Row],[Fecha]])</f>
        <v>8</v>
      </c>
      <c r="G44" s="24">
        <v>0.375</v>
      </c>
      <c r="H44" s="4" t="s">
        <v>134</v>
      </c>
      <c r="I44" s="19" t="s">
        <v>8</v>
      </c>
      <c r="J44" s="4" t="s">
        <v>104</v>
      </c>
      <c r="K44" s="19" t="s">
        <v>29</v>
      </c>
      <c r="L44" s="19" t="s">
        <v>26</v>
      </c>
      <c r="M44" s="19" t="s">
        <v>45</v>
      </c>
      <c r="N44" s="19">
        <v>4</v>
      </c>
      <c r="O44" s="193"/>
    </row>
    <row r="45" spans="1:15" ht="14.4" customHeight="1" x14ac:dyDescent="0.25">
      <c r="A45" s="25" t="s">
        <v>88</v>
      </c>
      <c r="B45" s="25"/>
      <c r="C45" s="150" t="s">
        <v>300</v>
      </c>
      <c r="D45" s="25">
        <v>42976</v>
      </c>
      <c r="E45" s="26">
        <f>YEAR(Tabla3[[#This Row],[Fecha]])</f>
        <v>2017</v>
      </c>
      <c r="F45" s="26">
        <f>MONTH(Tabla3[[#This Row],[Fecha]])</f>
        <v>8</v>
      </c>
      <c r="G45" s="27">
        <v>0.58333333333333337</v>
      </c>
      <c r="H45" s="4" t="s">
        <v>135</v>
      </c>
      <c r="I45" s="22" t="s">
        <v>8</v>
      </c>
      <c r="J45" s="4" t="s">
        <v>104</v>
      </c>
      <c r="K45" s="22" t="s">
        <v>29</v>
      </c>
      <c r="L45" s="22" t="s">
        <v>26</v>
      </c>
      <c r="M45" s="4" t="s">
        <v>44</v>
      </c>
      <c r="N45" s="22">
        <v>6</v>
      </c>
      <c r="O45" s="193"/>
    </row>
    <row r="46" spans="1:15" ht="14.4" customHeight="1" x14ac:dyDescent="0.25">
      <c r="A46" s="8" t="s">
        <v>88</v>
      </c>
      <c r="B46" s="8"/>
      <c r="C46" s="148" t="s">
        <v>300</v>
      </c>
      <c r="D46" s="8">
        <v>42976</v>
      </c>
      <c r="E46" s="10">
        <f>YEAR(Tabla3[[#This Row],[Fecha]])</f>
        <v>2017</v>
      </c>
      <c r="F46" s="10">
        <f>MONTH(Tabla3[[#This Row],[Fecha]])</f>
        <v>8</v>
      </c>
      <c r="G46" s="9">
        <v>0.33333333333333331</v>
      </c>
      <c r="H46" s="4" t="s">
        <v>127</v>
      </c>
      <c r="I46" s="4" t="s">
        <v>8</v>
      </c>
      <c r="J46" s="4" t="s">
        <v>105</v>
      </c>
      <c r="K46" s="4" t="s">
        <v>24</v>
      </c>
      <c r="L46" s="4" t="s">
        <v>27</v>
      </c>
      <c r="M46" s="4" t="s">
        <v>44</v>
      </c>
      <c r="N46" s="4">
        <v>27</v>
      </c>
      <c r="O46" s="193"/>
    </row>
    <row r="47" spans="1:15" ht="14.4" customHeight="1" x14ac:dyDescent="0.25">
      <c r="A47" s="8" t="s">
        <v>88</v>
      </c>
      <c r="B47" s="8"/>
      <c r="C47" s="148" t="s">
        <v>300</v>
      </c>
      <c r="D47" s="15">
        <v>42977</v>
      </c>
      <c r="E47" s="16">
        <f>YEAR(Tabla3[[#This Row],[Fecha]])</f>
        <v>2017</v>
      </c>
      <c r="F47" s="16">
        <f>MONTH(Tabla3[[#This Row],[Fecha]])</f>
        <v>8</v>
      </c>
      <c r="G47" s="23">
        <v>0.375</v>
      </c>
      <c r="H47" s="17" t="s">
        <v>102</v>
      </c>
      <c r="I47" s="17" t="s">
        <v>8</v>
      </c>
      <c r="J47" s="4" t="s">
        <v>104</v>
      </c>
      <c r="K47" s="4" t="s">
        <v>29</v>
      </c>
      <c r="L47" s="4" t="s">
        <v>26</v>
      </c>
      <c r="M47" s="4" t="s">
        <v>44</v>
      </c>
      <c r="N47" s="17">
        <v>9</v>
      </c>
      <c r="O47" s="193"/>
    </row>
    <row r="48" spans="1:15" ht="14.4" customHeight="1" x14ac:dyDescent="0.25">
      <c r="A48" s="8" t="s">
        <v>88</v>
      </c>
      <c r="B48" s="8"/>
      <c r="C48" s="148" t="s">
        <v>300</v>
      </c>
      <c r="D48" s="8">
        <v>42983</v>
      </c>
      <c r="E48" s="10">
        <f>YEAR(Tabla3[[#This Row],[Fecha]])</f>
        <v>2017</v>
      </c>
      <c r="F48" s="10">
        <f>MONTH(Tabla3[[#This Row],[Fecha]])</f>
        <v>9</v>
      </c>
      <c r="G48" s="9">
        <v>0.35416666666666669</v>
      </c>
      <c r="H48" s="4" t="s">
        <v>136</v>
      </c>
      <c r="I48" s="4" t="s">
        <v>8</v>
      </c>
      <c r="J48" s="4" t="s">
        <v>104</v>
      </c>
      <c r="K48" s="4" t="s">
        <v>30</v>
      </c>
      <c r="L48" s="4" t="s">
        <v>27</v>
      </c>
      <c r="M48" s="4" t="s">
        <v>45</v>
      </c>
      <c r="N48" s="4">
        <v>19</v>
      </c>
      <c r="O48" s="193"/>
    </row>
    <row r="49" spans="1:15" ht="14.4" customHeight="1" x14ac:dyDescent="0.25">
      <c r="A49" s="8" t="s">
        <v>88</v>
      </c>
      <c r="B49" s="8"/>
      <c r="C49" s="148" t="s">
        <v>300</v>
      </c>
      <c r="D49" s="12">
        <v>42984</v>
      </c>
      <c r="E49" s="13">
        <f>YEAR(Tabla3[[#This Row],[Fecha]])</f>
        <v>2017</v>
      </c>
      <c r="F49" s="13">
        <f>MONTH(Tabla3[[#This Row],[Fecha]])</f>
        <v>9</v>
      </c>
      <c r="G49" s="14">
        <v>0.41666666666666669</v>
      </c>
      <c r="H49" s="4" t="s">
        <v>137</v>
      </c>
      <c r="I49" s="11" t="s">
        <v>8</v>
      </c>
      <c r="J49" s="4" t="s">
        <v>104</v>
      </c>
      <c r="K49" s="11" t="s">
        <v>24</v>
      </c>
      <c r="L49" s="11"/>
      <c r="M49" s="11" t="s">
        <v>44</v>
      </c>
      <c r="N49" s="11">
        <v>22</v>
      </c>
      <c r="O49" s="193"/>
    </row>
    <row r="50" spans="1:15" ht="14.4" customHeight="1" x14ac:dyDescent="0.25">
      <c r="A50" s="8" t="s">
        <v>88</v>
      </c>
      <c r="B50" s="8"/>
      <c r="C50" s="148" t="s">
        <v>300</v>
      </c>
      <c r="D50" s="25">
        <v>42985</v>
      </c>
      <c r="E50" s="26">
        <f>YEAR(Tabla3[[#This Row],[Fecha]])</f>
        <v>2017</v>
      </c>
      <c r="F50" s="26">
        <f>MONTH(Tabla3[[#This Row],[Fecha]])</f>
        <v>9</v>
      </c>
      <c r="G50" s="27">
        <v>0.33333333333333331</v>
      </c>
      <c r="H50" s="22" t="s">
        <v>111</v>
      </c>
      <c r="I50" s="22" t="s">
        <v>8</v>
      </c>
      <c r="J50" s="4" t="s">
        <v>104</v>
      </c>
      <c r="K50" s="22" t="s">
        <v>30</v>
      </c>
      <c r="L50" s="22" t="s">
        <v>26</v>
      </c>
      <c r="M50" s="22" t="s">
        <v>44</v>
      </c>
      <c r="N50" s="22">
        <v>54</v>
      </c>
      <c r="O50" s="193"/>
    </row>
    <row r="51" spans="1:15" ht="14.4" customHeight="1" x14ac:dyDescent="0.25">
      <c r="A51" s="8" t="s">
        <v>88</v>
      </c>
      <c r="B51" s="8"/>
      <c r="C51" s="148" t="s">
        <v>300</v>
      </c>
      <c r="D51" s="8">
        <v>42990</v>
      </c>
      <c r="E51" s="10">
        <f>YEAR(Tabla3[[#This Row],[Fecha]])</f>
        <v>2017</v>
      </c>
      <c r="F51" s="10">
        <f>MONTH(Tabla3[[#This Row],[Fecha]])</f>
        <v>9</v>
      </c>
      <c r="G51" s="9">
        <v>0.33333333333333331</v>
      </c>
      <c r="H51" s="4" t="s">
        <v>138</v>
      </c>
      <c r="I51" s="4" t="s">
        <v>8</v>
      </c>
      <c r="J51" s="4" t="s">
        <v>104</v>
      </c>
      <c r="K51" s="4" t="s">
        <v>30</v>
      </c>
      <c r="L51" s="4" t="s">
        <v>26</v>
      </c>
      <c r="M51" s="11" t="s">
        <v>44</v>
      </c>
      <c r="N51" s="4">
        <v>18</v>
      </c>
      <c r="O51" s="193"/>
    </row>
    <row r="52" spans="1:15" ht="14.4" customHeight="1" x14ac:dyDescent="0.25">
      <c r="A52" s="8" t="s">
        <v>88</v>
      </c>
      <c r="B52" s="8"/>
      <c r="C52" s="148" t="s">
        <v>300</v>
      </c>
      <c r="D52" s="8">
        <v>42991</v>
      </c>
      <c r="E52" s="10">
        <f>YEAR(Tabla3[[#This Row],[Fecha]])</f>
        <v>2017</v>
      </c>
      <c r="F52" s="10">
        <f>MONTH(Tabla3[[#This Row],[Fecha]])</f>
        <v>9</v>
      </c>
      <c r="G52" s="9">
        <v>0.33333333333333331</v>
      </c>
      <c r="H52" s="34" t="s">
        <v>111</v>
      </c>
      <c r="I52" s="4" t="s">
        <v>8</v>
      </c>
      <c r="J52" s="4" t="s">
        <v>104</v>
      </c>
      <c r="K52" s="4" t="s">
        <v>30</v>
      </c>
      <c r="L52" s="4" t="s">
        <v>26</v>
      </c>
      <c r="M52" s="4" t="s">
        <v>44</v>
      </c>
      <c r="N52" s="4">
        <v>46</v>
      </c>
      <c r="O52" s="193"/>
    </row>
    <row r="53" spans="1:15" ht="14.4" customHeight="1" x14ac:dyDescent="0.25">
      <c r="A53" s="8" t="s">
        <v>88</v>
      </c>
      <c r="B53" s="8"/>
      <c r="C53" s="148" t="s">
        <v>300</v>
      </c>
      <c r="D53" s="12">
        <v>42996</v>
      </c>
      <c r="E53" s="13">
        <f>YEAR(Tabla3[[#This Row],[Fecha]])</f>
        <v>2017</v>
      </c>
      <c r="F53" s="13">
        <f>MONTH(Tabla3[[#This Row],[Fecha]])</f>
        <v>9</v>
      </c>
      <c r="G53" s="14">
        <v>0.35416666666666669</v>
      </c>
      <c r="H53" s="11" t="s">
        <v>100</v>
      </c>
      <c r="I53" s="11" t="s">
        <v>8</v>
      </c>
      <c r="J53" s="4" t="s">
        <v>104</v>
      </c>
      <c r="K53" s="11" t="s">
        <v>30</v>
      </c>
      <c r="L53" s="11" t="s">
        <v>26</v>
      </c>
      <c r="M53" s="11" t="s">
        <v>44</v>
      </c>
      <c r="N53" s="11">
        <v>24</v>
      </c>
      <c r="O53" s="193"/>
    </row>
    <row r="54" spans="1:15" ht="14.4" customHeight="1" x14ac:dyDescent="0.25">
      <c r="A54" s="8" t="s">
        <v>88</v>
      </c>
      <c r="B54" s="8"/>
      <c r="C54" s="148" t="s">
        <v>300</v>
      </c>
      <c r="D54" s="12">
        <v>42997</v>
      </c>
      <c r="E54" s="13">
        <f>YEAR(Tabla3[[#This Row],[Fecha]])</f>
        <v>2017</v>
      </c>
      <c r="F54" s="13">
        <f>MONTH(Tabla3[[#This Row],[Fecha]])</f>
        <v>9</v>
      </c>
      <c r="G54" s="14">
        <v>0.35416666666666669</v>
      </c>
      <c r="H54" s="11" t="s">
        <v>100</v>
      </c>
      <c r="I54" s="11" t="s">
        <v>8</v>
      </c>
      <c r="J54" s="4" t="s">
        <v>104</v>
      </c>
      <c r="K54" s="4" t="s">
        <v>24</v>
      </c>
      <c r="L54" s="4" t="s">
        <v>27</v>
      </c>
      <c r="M54" s="11" t="s">
        <v>44</v>
      </c>
      <c r="N54" s="11">
        <v>23</v>
      </c>
      <c r="O54" s="193"/>
    </row>
    <row r="55" spans="1:15" ht="14.4" customHeight="1" x14ac:dyDescent="0.25">
      <c r="A55" s="8" t="s">
        <v>88</v>
      </c>
      <c r="B55" s="8"/>
      <c r="C55" s="148" t="s">
        <v>300</v>
      </c>
      <c r="D55" s="25">
        <v>42999</v>
      </c>
      <c r="E55" s="26">
        <f>YEAR(Tabla3[[#This Row],[Fecha]])</f>
        <v>2017</v>
      </c>
      <c r="F55" s="26">
        <f>MONTH(Tabla3[[#This Row],[Fecha]])</f>
        <v>9</v>
      </c>
      <c r="G55" s="27">
        <v>0.35416666666666669</v>
      </c>
      <c r="H55" s="4" t="s">
        <v>139</v>
      </c>
      <c r="I55" s="22" t="s">
        <v>8</v>
      </c>
      <c r="J55" s="4" t="s">
        <v>104</v>
      </c>
      <c r="K55" s="22" t="s">
        <v>30</v>
      </c>
      <c r="L55" s="22" t="s">
        <v>26</v>
      </c>
      <c r="M55" s="22" t="s">
        <v>44</v>
      </c>
      <c r="N55" s="22">
        <v>13</v>
      </c>
      <c r="O55" s="193"/>
    </row>
    <row r="56" spans="1:15" ht="14.4" customHeight="1" x14ac:dyDescent="0.25">
      <c r="A56" s="8" t="s">
        <v>88</v>
      </c>
      <c r="B56" s="8"/>
      <c r="C56" s="148" t="s">
        <v>300</v>
      </c>
      <c r="D56" s="12">
        <v>43004</v>
      </c>
      <c r="E56" s="13">
        <f>YEAR(Tabla3[[#This Row],[Fecha]])</f>
        <v>2017</v>
      </c>
      <c r="F56" s="13">
        <f>MONTH(Tabla3[[#This Row],[Fecha]])</f>
        <v>9</v>
      </c>
      <c r="G56" s="14">
        <v>0.35416666666666669</v>
      </c>
      <c r="H56" s="4" t="s">
        <v>146</v>
      </c>
      <c r="I56" s="11" t="s">
        <v>8</v>
      </c>
      <c r="J56" s="4" t="s">
        <v>104</v>
      </c>
      <c r="K56" s="11" t="s">
        <v>30</v>
      </c>
      <c r="L56" s="11" t="s">
        <v>26</v>
      </c>
      <c r="M56" s="4" t="s">
        <v>44</v>
      </c>
      <c r="N56" s="11">
        <v>30</v>
      </c>
      <c r="O56" s="193"/>
    </row>
    <row r="57" spans="1:15" ht="14.4" customHeight="1" x14ac:dyDescent="0.25">
      <c r="A57" s="8" t="s">
        <v>88</v>
      </c>
      <c r="B57" s="8"/>
      <c r="C57" s="148" t="s">
        <v>300</v>
      </c>
      <c r="D57" s="25">
        <v>43006</v>
      </c>
      <c r="E57" s="26">
        <f>YEAR(Tabla3[[#This Row],[Fecha]])</f>
        <v>2017</v>
      </c>
      <c r="F57" s="26">
        <f>MONTH(Tabla3[[#This Row],[Fecha]])</f>
        <v>9</v>
      </c>
      <c r="G57" s="27">
        <v>0.33333333333333331</v>
      </c>
      <c r="H57" s="4" t="s">
        <v>111</v>
      </c>
      <c r="I57" s="22" t="s">
        <v>112</v>
      </c>
      <c r="J57" s="4" t="s">
        <v>104</v>
      </c>
      <c r="K57" s="22" t="s">
        <v>30</v>
      </c>
      <c r="L57" s="22" t="s">
        <v>26</v>
      </c>
      <c r="M57" s="4" t="s">
        <v>44</v>
      </c>
      <c r="N57" s="22">
        <v>40</v>
      </c>
      <c r="O57" s="193"/>
    </row>
    <row r="58" spans="1:15" ht="14.4" customHeight="1" x14ac:dyDescent="0.25">
      <c r="A58" s="8" t="s">
        <v>88</v>
      </c>
      <c r="B58" s="8"/>
      <c r="C58" s="148" t="s">
        <v>300</v>
      </c>
      <c r="D58" s="8">
        <v>43011</v>
      </c>
      <c r="E58" s="10">
        <f>YEAR(Tabla3[[#This Row],[Fecha]])</f>
        <v>2017</v>
      </c>
      <c r="F58" s="10">
        <f>MONTH(Tabla3[[#This Row],[Fecha]])</f>
        <v>10</v>
      </c>
      <c r="G58" s="9">
        <v>0.41666666666666669</v>
      </c>
      <c r="H58" s="18" t="s">
        <v>81</v>
      </c>
      <c r="I58" s="4" t="s">
        <v>8</v>
      </c>
      <c r="J58" s="4" t="s">
        <v>106</v>
      </c>
      <c r="K58" s="4" t="s">
        <v>24</v>
      </c>
      <c r="M58" s="4" t="s">
        <v>45</v>
      </c>
      <c r="N58" s="4">
        <v>25</v>
      </c>
      <c r="O58" s="193"/>
    </row>
    <row r="59" spans="1:15" ht="14.4" customHeight="1" x14ac:dyDescent="0.25">
      <c r="A59" s="32" t="s">
        <v>88</v>
      </c>
      <c r="B59" s="32"/>
      <c r="C59" s="151" t="s">
        <v>300</v>
      </c>
      <c r="D59" s="32">
        <v>43012</v>
      </c>
      <c r="E59" s="33">
        <f>YEAR(Tabla3[[#This Row],[Fecha]])</f>
        <v>2017</v>
      </c>
      <c r="F59" s="33">
        <f>MONTH(Tabla3[[#This Row],[Fecha]])</f>
        <v>10</v>
      </c>
      <c r="G59" s="35">
        <v>0.35416666666666669</v>
      </c>
      <c r="H59" s="38" t="s">
        <v>140</v>
      </c>
      <c r="I59" s="34" t="s">
        <v>8</v>
      </c>
      <c r="J59" s="4" t="s">
        <v>104</v>
      </c>
      <c r="K59" s="34" t="s">
        <v>30</v>
      </c>
      <c r="L59" s="34" t="s">
        <v>26</v>
      </c>
      <c r="M59" s="34" t="s">
        <v>44</v>
      </c>
      <c r="N59" s="34">
        <v>11</v>
      </c>
      <c r="O59" s="193"/>
    </row>
    <row r="60" spans="1:15" ht="14.4" customHeight="1" x14ac:dyDescent="0.25">
      <c r="A60" s="8" t="s">
        <v>88</v>
      </c>
      <c r="B60" s="8"/>
      <c r="C60" s="148" t="s">
        <v>300</v>
      </c>
      <c r="D60" s="25">
        <v>43018</v>
      </c>
      <c r="E60" s="26">
        <f>YEAR(Tabla3[[#This Row],[Fecha]])</f>
        <v>2017</v>
      </c>
      <c r="F60" s="26">
        <f>MONTH(Tabla3[[#This Row],[Fecha]])</f>
        <v>10</v>
      </c>
      <c r="G60" s="27">
        <v>0.375</v>
      </c>
      <c r="H60" s="36" t="s">
        <v>110</v>
      </c>
      <c r="I60" s="22" t="s">
        <v>8</v>
      </c>
      <c r="J60" s="4" t="s">
        <v>104</v>
      </c>
      <c r="K60" s="4" t="s">
        <v>24</v>
      </c>
      <c r="L60" s="22" t="s">
        <v>27</v>
      </c>
      <c r="M60" s="4" t="s">
        <v>44</v>
      </c>
      <c r="N60" s="22">
        <v>15</v>
      </c>
      <c r="O60" s="193"/>
    </row>
    <row r="61" spans="1:15" ht="14.4" customHeight="1" x14ac:dyDescent="0.25">
      <c r="A61" s="37" t="s">
        <v>88</v>
      </c>
      <c r="B61" s="37"/>
      <c r="C61" s="152" t="s">
        <v>300</v>
      </c>
      <c r="D61" s="28">
        <v>43019</v>
      </c>
      <c r="E61" s="33">
        <f>YEAR(Tabla3[[#This Row],[Fecha]])</f>
        <v>2017</v>
      </c>
      <c r="F61" s="33">
        <f>MONTH(Tabla3[[#This Row],[Fecha]])</f>
        <v>10</v>
      </c>
      <c r="G61" s="35">
        <v>0.375</v>
      </c>
      <c r="H61" s="30" t="s">
        <v>116</v>
      </c>
      <c r="I61" s="34" t="s">
        <v>8</v>
      </c>
      <c r="J61" s="4" t="s">
        <v>104</v>
      </c>
      <c r="K61" s="34" t="s">
        <v>30</v>
      </c>
      <c r="L61" s="34" t="s">
        <v>26</v>
      </c>
      <c r="M61" s="4" t="s">
        <v>44</v>
      </c>
      <c r="N61" s="34">
        <v>133</v>
      </c>
      <c r="O61" s="193"/>
    </row>
    <row r="62" spans="1:15" ht="14.4" customHeight="1" x14ac:dyDescent="0.25">
      <c r="A62" s="8" t="s">
        <v>88</v>
      </c>
      <c r="B62" s="8"/>
      <c r="C62" s="148" t="s">
        <v>300</v>
      </c>
      <c r="D62" s="28">
        <v>43020</v>
      </c>
      <c r="E62" s="29">
        <f>YEAR(Tabla3[[#This Row],[Fecha]])</f>
        <v>2017</v>
      </c>
      <c r="F62" s="29">
        <f>MONTH(Tabla3[[#This Row],[Fecha]])</f>
        <v>10</v>
      </c>
      <c r="G62" s="31">
        <v>0.375</v>
      </c>
      <c r="H62" s="36" t="s">
        <v>114</v>
      </c>
      <c r="I62" s="30" t="s">
        <v>8</v>
      </c>
      <c r="J62" s="4" t="s">
        <v>104</v>
      </c>
      <c r="K62" s="4" t="s">
        <v>24</v>
      </c>
      <c r="L62" s="4" t="s">
        <v>27</v>
      </c>
      <c r="M62" s="4" t="s">
        <v>44</v>
      </c>
      <c r="N62" s="30">
        <v>21</v>
      </c>
      <c r="O62" s="193"/>
    </row>
    <row r="63" spans="1:15" ht="14.4" customHeight="1" x14ac:dyDescent="0.25">
      <c r="A63" s="8" t="s">
        <v>88</v>
      </c>
      <c r="B63" s="8"/>
      <c r="C63" s="148" t="s">
        <v>300</v>
      </c>
      <c r="D63" s="32">
        <v>43026</v>
      </c>
      <c r="E63" s="33">
        <f>YEAR(Tabla3[[#This Row],[Fecha]])</f>
        <v>2017</v>
      </c>
      <c r="F63" s="33">
        <f>MONTH(Tabla3[[#This Row],[Fecha]])</f>
        <v>10</v>
      </c>
      <c r="G63" s="35">
        <v>0.33333333333333331</v>
      </c>
      <c r="H63" s="30" t="s">
        <v>117</v>
      </c>
      <c r="I63" s="34" t="s">
        <v>8</v>
      </c>
      <c r="J63" s="4" t="s">
        <v>104</v>
      </c>
      <c r="K63" s="34" t="s">
        <v>30</v>
      </c>
      <c r="L63" s="34" t="s">
        <v>26</v>
      </c>
      <c r="M63" s="4" t="s">
        <v>44</v>
      </c>
      <c r="N63" s="34">
        <v>24</v>
      </c>
      <c r="O63" s="193"/>
    </row>
    <row r="64" spans="1:15" ht="14.4" customHeight="1" x14ac:dyDescent="0.25">
      <c r="A64" s="8" t="s">
        <v>88</v>
      </c>
      <c r="B64" s="8"/>
      <c r="C64" s="148" t="s">
        <v>300</v>
      </c>
      <c r="D64" s="32">
        <v>43028</v>
      </c>
      <c r="E64" s="33">
        <f>YEAR(Tabla3[[#This Row],[Fecha]])</f>
        <v>2017</v>
      </c>
      <c r="F64" s="33">
        <f>MONTH(Tabla3[[#This Row],[Fecha]])</f>
        <v>10</v>
      </c>
      <c r="G64" s="35">
        <v>0.45833333333333331</v>
      </c>
      <c r="H64" s="39" t="s">
        <v>148</v>
      </c>
      <c r="I64" s="34" t="s">
        <v>8</v>
      </c>
      <c r="J64" s="4" t="s">
        <v>104</v>
      </c>
      <c r="K64" s="34" t="s">
        <v>30</v>
      </c>
      <c r="L64" s="34"/>
      <c r="M64" s="4" t="s">
        <v>44</v>
      </c>
      <c r="N64" s="34">
        <v>29</v>
      </c>
      <c r="O64" s="193"/>
    </row>
    <row r="65" spans="1:15" ht="14.4" customHeight="1" x14ac:dyDescent="0.25">
      <c r="A65" s="8" t="s">
        <v>88</v>
      </c>
      <c r="B65" s="8"/>
      <c r="C65" s="148" t="s">
        <v>300</v>
      </c>
      <c r="D65" s="8">
        <v>43031</v>
      </c>
      <c r="E65" s="10">
        <f>YEAR(Tabla3[[#This Row],[Fecha]])</f>
        <v>2017</v>
      </c>
      <c r="F65" s="10">
        <f>MONTH(Tabla3[[#This Row],[Fecha]])</f>
        <v>10</v>
      </c>
      <c r="G65" s="9">
        <v>0.70833333333333337</v>
      </c>
      <c r="H65" s="40" t="s">
        <v>152</v>
      </c>
      <c r="I65" s="34" t="s">
        <v>8</v>
      </c>
      <c r="J65" s="4" t="s">
        <v>104</v>
      </c>
      <c r="K65" s="4" t="s">
        <v>30</v>
      </c>
      <c r="M65" s="4" t="s">
        <v>44</v>
      </c>
      <c r="N65" s="4">
        <v>17</v>
      </c>
      <c r="O65" s="193"/>
    </row>
    <row r="66" spans="1:15" ht="14.4" customHeight="1" x14ac:dyDescent="0.25">
      <c r="A66" s="8" t="s">
        <v>88</v>
      </c>
      <c r="B66" s="8"/>
      <c r="C66" s="148" t="s">
        <v>300</v>
      </c>
      <c r="D66" s="28">
        <v>43034</v>
      </c>
      <c r="E66" s="29">
        <f>YEAR(Tabla3[[#This Row],[Fecha]])</f>
        <v>2017</v>
      </c>
      <c r="F66" s="29">
        <f>MONTH(Tabla3[[#This Row],[Fecha]])</f>
        <v>10</v>
      </c>
      <c r="G66" s="31">
        <v>0.35416666666666669</v>
      </c>
      <c r="H66" s="36" t="s">
        <v>115</v>
      </c>
      <c r="I66" s="30" t="s">
        <v>8</v>
      </c>
      <c r="J66" s="4" t="s">
        <v>104</v>
      </c>
      <c r="K66" s="30" t="s">
        <v>29</v>
      </c>
      <c r="L66" s="30" t="s">
        <v>26</v>
      </c>
      <c r="M66" s="4" t="s">
        <v>44</v>
      </c>
      <c r="N66" s="30">
        <v>26</v>
      </c>
      <c r="O66" s="193"/>
    </row>
    <row r="67" spans="1:15" ht="14.4" customHeight="1" x14ac:dyDescent="0.25">
      <c r="A67" s="8" t="s">
        <v>88</v>
      </c>
      <c r="B67" s="8"/>
      <c r="C67" s="148" t="s">
        <v>300</v>
      </c>
      <c r="D67" s="28">
        <v>43035</v>
      </c>
      <c r="E67" s="29">
        <f>YEAR(Tabla3[[#This Row],[Fecha]])</f>
        <v>2017</v>
      </c>
      <c r="F67" s="29">
        <f>MONTH(Tabla3[[#This Row],[Fecha]])</f>
        <v>10</v>
      </c>
      <c r="G67" s="31">
        <v>0.375</v>
      </c>
      <c r="H67" s="30" t="s">
        <v>113</v>
      </c>
      <c r="I67" s="30" t="s">
        <v>8</v>
      </c>
      <c r="J67" s="4" t="s">
        <v>104</v>
      </c>
      <c r="K67" s="30" t="s">
        <v>29</v>
      </c>
      <c r="L67" s="30" t="s">
        <v>26</v>
      </c>
      <c r="M67" s="4" t="s">
        <v>44</v>
      </c>
      <c r="N67" s="30">
        <v>32</v>
      </c>
      <c r="O67" s="193"/>
    </row>
    <row r="68" spans="1:15" ht="14.4" customHeight="1" x14ac:dyDescent="0.25">
      <c r="A68" s="8" t="s">
        <v>88</v>
      </c>
      <c r="B68" s="8"/>
      <c r="C68" s="148" t="s">
        <v>300</v>
      </c>
      <c r="D68" s="32">
        <v>43035</v>
      </c>
      <c r="E68" s="33">
        <f>YEAR(Tabla3[[#This Row],[Fecha]])</f>
        <v>2017</v>
      </c>
      <c r="F68" s="33">
        <f>MONTH(Tabla3[[#This Row],[Fecha]])</f>
        <v>10</v>
      </c>
      <c r="G68" s="35">
        <v>0.33333333333333331</v>
      </c>
      <c r="H68" s="4" t="s">
        <v>147</v>
      </c>
      <c r="I68" s="34" t="s">
        <v>8</v>
      </c>
      <c r="J68" s="4" t="s">
        <v>104</v>
      </c>
      <c r="K68" s="34" t="s">
        <v>30</v>
      </c>
      <c r="L68" s="34"/>
      <c r="M68" s="4" t="s">
        <v>44</v>
      </c>
      <c r="N68" s="34">
        <v>8</v>
      </c>
      <c r="O68" s="193"/>
    </row>
    <row r="69" spans="1:15" ht="14.4" customHeight="1" x14ac:dyDescent="0.25">
      <c r="A69" s="8" t="s">
        <v>88</v>
      </c>
      <c r="B69" s="8"/>
      <c r="C69" s="148" t="s">
        <v>300</v>
      </c>
      <c r="D69" s="32">
        <v>43039</v>
      </c>
      <c r="E69" s="33">
        <f>YEAR(Tabla3[[#This Row],[Fecha]])</f>
        <v>2017</v>
      </c>
      <c r="F69" s="33">
        <f>MONTH(Tabla3[[#This Row],[Fecha]])</f>
        <v>10</v>
      </c>
      <c r="G69" s="35">
        <v>0.58333333333333337</v>
      </c>
      <c r="H69" s="36" t="s">
        <v>118</v>
      </c>
      <c r="I69" s="34" t="s">
        <v>8</v>
      </c>
      <c r="J69" s="34" t="s">
        <v>119</v>
      </c>
      <c r="K69" s="34" t="s">
        <v>29</v>
      </c>
      <c r="L69" s="34"/>
      <c r="M69" s="4" t="s">
        <v>45</v>
      </c>
      <c r="N69" s="34">
        <v>27</v>
      </c>
      <c r="O69" s="193"/>
    </row>
    <row r="70" spans="1:15" ht="14.4" customHeight="1" x14ac:dyDescent="0.25">
      <c r="A70" s="8" t="s">
        <v>88</v>
      </c>
      <c r="B70" s="8"/>
      <c r="C70" s="148" t="s">
        <v>300</v>
      </c>
      <c r="D70" s="8">
        <v>43047</v>
      </c>
      <c r="E70" s="10">
        <f>YEAR(Tabla3[[#This Row],[Fecha]])</f>
        <v>2017</v>
      </c>
      <c r="F70" s="10">
        <f>MONTH(Tabla3[[#This Row],[Fecha]])</f>
        <v>11</v>
      </c>
      <c r="G70" s="9">
        <v>0.33333333333333331</v>
      </c>
      <c r="H70" s="163" t="s">
        <v>143</v>
      </c>
      <c r="I70" s="4" t="s">
        <v>13</v>
      </c>
      <c r="J70" s="4" t="s">
        <v>144</v>
      </c>
      <c r="K70" s="4" t="s">
        <v>30</v>
      </c>
      <c r="L70" s="4" t="s">
        <v>26</v>
      </c>
      <c r="M70" s="4" t="s">
        <v>98</v>
      </c>
      <c r="N70" s="4">
        <v>200</v>
      </c>
      <c r="O70" s="193"/>
    </row>
    <row r="71" spans="1:15" ht="14.4" customHeight="1" x14ac:dyDescent="0.25">
      <c r="A71" s="42" t="s">
        <v>88</v>
      </c>
      <c r="B71" s="42"/>
      <c r="C71" s="153" t="s">
        <v>300</v>
      </c>
      <c r="D71" s="42">
        <v>43048</v>
      </c>
      <c r="E71" s="10">
        <f>YEAR(Tabla3[[#This Row],[Fecha]])</f>
        <v>2017</v>
      </c>
      <c r="F71" s="10">
        <f>MONTH(Tabla3[[#This Row],[Fecha]])</f>
        <v>11</v>
      </c>
      <c r="G71" s="43">
        <v>0.33333333333333331</v>
      </c>
      <c r="H71" s="36" t="s">
        <v>143</v>
      </c>
      <c r="I71" s="36" t="s">
        <v>13</v>
      </c>
      <c r="J71" s="36" t="s">
        <v>144</v>
      </c>
      <c r="K71" s="36" t="s">
        <v>30</v>
      </c>
      <c r="L71" s="36" t="s">
        <v>26</v>
      </c>
      <c r="M71" s="36" t="s">
        <v>98</v>
      </c>
      <c r="N71" s="36">
        <v>0</v>
      </c>
      <c r="O71" s="193"/>
    </row>
    <row r="72" spans="1:15" s="41" customFormat="1" ht="14.4" customHeight="1" x14ac:dyDescent="0.25">
      <c r="A72" s="42" t="s">
        <v>88</v>
      </c>
      <c r="B72" s="42"/>
      <c r="C72" s="153" t="s">
        <v>300</v>
      </c>
      <c r="D72" s="42">
        <v>43049</v>
      </c>
      <c r="E72" s="44">
        <f>YEAR(Tabla3[[#This Row],[Fecha]])</f>
        <v>2017</v>
      </c>
      <c r="F72" s="44">
        <f>MONTH(Tabla3[[#This Row],[Fecha]])</f>
        <v>11</v>
      </c>
      <c r="G72" s="43">
        <v>0.40625</v>
      </c>
      <c r="H72" s="45" t="s">
        <v>149</v>
      </c>
      <c r="I72" s="36" t="s">
        <v>8</v>
      </c>
      <c r="J72" s="36" t="s">
        <v>104</v>
      </c>
      <c r="K72" s="36" t="s">
        <v>30</v>
      </c>
      <c r="L72" s="36" t="s">
        <v>26</v>
      </c>
      <c r="M72" s="36" t="s">
        <v>44</v>
      </c>
      <c r="N72" s="36">
        <v>30</v>
      </c>
      <c r="O72" s="193"/>
    </row>
    <row r="73" spans="1:15" s="36" customFormat="1" ht="14.4" customHeight="1" x14ac:dyDescent="0.25">
      <c r="A73" s="42" t="s">
        <v>88</v>
      </c>
      <c r="B73" s="42"/>
      <c r="C73" s="153" t="s">
        <v>300</v>
      </c>
      <c r="D73" s="42">
        <v>43049</v>
      </c>
      <c r="E73" s="44">
        <f>YEAR(Tabla3[[#This Row],[Fecha]])</f>
        <v>2017</v>
      </c>
      <c r="F73" s="44">
        <f>MONTH(Tabla3[[#This Row],[Fecha]])</f>
        <v>11</v>
      </c>
      <c r="G73" s="43">
        <v>0.58333333333333337</v>
      </c>
      <c r="H73" s="45" t="s">
        <v>153</v>
      </c>
      <c r="I73" s="36" t="s">
        <v>8</v>
      </c>
      <c r="J73" s="36" t="s">
        <v>104</v>
      </c>
      <c r="K73" s="36" t="s">
        <v>30</v>
      </c>
      <c r="L73" s="36" t="s">
        <v>26</v>
      </c>
      <c r="M73" s="36" t="s">
        <v>44</v>
      </c>
      <c r="N73" s="36">
        <v>50</v>
      </c>
      <c r="O73" s="193"/>
    </row>
    <row r="74" spans="1:15" s="41" customFormat="1" ht="14.4" customHeight="1" x14ac:dyDescent="0.25">
      <c r="A74" s="42" t="s">
        <v>88</v>
      </c>
      <c r="B74" s="42"/>
      <c r="C74" s="153" t="s">
        <v>300</v>
      </c>
      <c r="D74" s="42">
        <v>43052</v>
      </c>
      <c r="E74" s="44">
        <f>YEAR(Tabla3[[#This Row],[Fecha]])</f>
        <v>2017</v>
      </c>
      <c r="F74" s="44">
        <f>MONTH(Tabla3[[#This Row],[Fecha]])</f>
        <v>11</v>
      </c>
      <c r="G74" s="43">
        <v>0.40625</v>
      </c>
      <c r="H74" s="45" t="s">
        <v>149</v>
      </c>
      <c r="I74" s="36" t="s">
        <v>8</v>
      </c>
      <c r="J74" s="36" t="s">
        <v>104</v>
      </c>
      <c r="K74" s="36" t="s">
        <v>30</v>
      </c>
      <c r="L74" s="36" t="s">
        <v>26</v>
      </c>
      <c r="M74" s="36" t="s">
        <v>44</v>
      </c>
      <c r="N74" s="36">
        <v>25</v>
      </c>
      <c r="O74" s="193"/>
    </row>
    <row r="75" spans="1:15" s="41" customFormat="1" ht="14.4" customHeight="1" x14ac:dyDescent="0.25">
      <c r="A75" s="42" t="s">
        <v>88</v>
      </c>
      <c r="B75" s="42"/>
      <c r="C75" s="153" t="s">
        <v>300</v>
      </c>
      <c r="D75" s="42">
        <v>43054</v>
      </c>
      <c r="E75" s="44">
        <f>YEAR(Tabla3[[#This Row],[Fecha]])</f>
        <v>2017</v>
      </c>
      <c r="F75" s="44">
        <f>MONTH(Tabla3[[#This Row],[Fecha]])</f>
        <v>11</v>
      </c>
      <c r="G75" s="43">
        <v>0.35416666666666669</v>
      </c>
      <c r="H75" s="45" t="s">
        <v>151</v>
      </c>
      <c r="I75" s="36" t="s">
        <v>8</v>
      </c>
      <c r="J75" s="36" t="s">
        <v>104</v>
      </c>
      <c r="K75" s="36" t="s">
        <v>30</v>
      </c>
      <c r="L75" s="36" t="s">
        <v>26</v>
      </c>
      <c r="M75" s="36" t="s">
        <v>44</v>
      </c>
      <c r="N75" s="36">
        <v>24</v>
      </c>
      <c r="O75" s="193"/>
    </row>
    <row r="76" spans="1:15" ht="14.4" customHeight="1" x14ac:dyDescent="0.25">
      <c r="A76" s="42" t="s">
        <v>88</v>
      </c>
      <c r="B76" s="42"/>
      <c r="C76" s="153" t="s">
        <v>300</v>
      </c>
      <c r="D76" s="42">
        <v>43055</v>
      </c>
      <c r="E76" s="44">
        <f>YEAR(Tabla3[[#This Row],[Fecha]])</f>
        <v>2017</v>
      </c>
      <c r="F76" s="44">
        <f>MONTH(Tabla3[[#This Row],[Fecha]])</f>
        <v>11</v>
      </c>
      <c r="G76" s="43">
        <v>0.33333333333333331</v>
      </c>
      <c r="H76" s="36" t="s">
        <v>141</v>
      </c>
      <c r="I76" s="36" t="s">
        <v>8</v>
      </c>
      <c r="J76" s="36" t="s">
        <v>104</v>
      </c>
      <c r="K76" s="36" t="s">
        <v>24</v>
      </c>
      <c r="L76" s="36" t="s">
        <v>27</v>
      </c>
      <c r="M76" s="36" t="s">
        <v>44</v>
      </c>
      <c r="N76" s="36">
        <v>33</v>
      </c>
      <c r="O76" s="193"/>
    </row>
    <row r="77" spans="1:15" s="41" customFormat="1" ht="14.4" customHeight="1" x14ac:dyDescent="0.25">
      <c r="A77" s="42" t="s">
        <v>88</v>
      </c>
      <c r="B77" s="42"/>
      <c r="C77" s="153" t="s">
        <v>300</v>
      </c>
      <c r="D77" s="42">
        <v>43056</v>
      </c>
      <c r="E77" s="44">
        <f>YEAR(Tabla3[[#This Row],[Fecha]])</f>
        <v>2017</v>
      </c>
      <c r="F77" s="44">
        <f>MONTH(Tabla3[[#This Row],[Fecha]])</f>
        <v>11</v>
      </c>
      <c r="G77" s="43">
        <v>0.33333333333333331</v>
      </c>
      <c r="H77" s="45" t="s">
        <v>150</v>
      </c>
      <c r="I77" s="36" t="s">
        <v>8</v>
      </c>
      <c r="J77" s="36" t="s">
        <v>104</v>
      </c>
      <c r="K77" s="36" t="s">
        <v>30</v>
      </c>
      <c r="L77" s="36" t="s">
        <v>26</v>
      </c>
      <c r="M77" s="36" t="s">
        <v>98</v>
      </c>
      <c r="N77" s="36">
        <v>80</v>
      </c>
      <c r="O77" s="193"/>
    </row>
    <row r="78" spans="1:15" ht="14.4" customHeight="1" x14ac:dyDescent="0.25">
      <c r="A78" s="42" t="s">
        <v>88</v>
      </c>
      <c r="B78" s="42"/>
      <c r="C78" s="153" t="s">
        <v>300</v>
      </c>
      <c r="D78" s="42">
        <v>43061</v>
      </c>
      <c r="E78" s="44">
        <f>YEAR(Tabla3[[#This Row],[Fecha]])</f>
        <v>2017</v>
      </c>
      <c r="F78" s="44">
        <f>MONTH(Tabla3[[#This Row],[Fecha]])</f>
        <v>11</v>
      </c>
      <c r="G78" s="43">
        <v>0.33333333333333331</v>
      </c>
      <c r="H78" s="36" t="s">
        <v>142</v>
      </c>
      <c r="I78" s="36" t="s">
        <v>8</v>
      </c>
      <c r="J78" s="36" t="s">
        <v>104</v>
      </c>
      <c r="K78" s="36" t="s">
        <v>24</v>
      </c>
      <c r="L78" s="36" t="s">
        <v>26</v>
      </c>
      <c r="M78" s="36" t="s">
        <v>44</v>
      </c>
      <c r="N78" s="36">
        <v>20</v>
      </c>
      <c r="O78" s="193"/>
    </row>
    <row r="79" spans="1:15" ht="14.4" customHeight="1" x14ac:dyDescent="0.25">
      <c r="A79" s="8" t="s">
        <v>88</v>
      </c>
      <c r="B79" s="8"/>
      <c r="C79" s="148" t="s">
        <v>300</v>
      </c>
      <c r="D79" s="47">
        <v>43076</v>
      </c>
      <c r="E79" s="46">
        <f>YEAR(Tabla3[[#This Row],[Fecha]])</f>
        <v>2017</v>
      </c>
      <c r="F79" s="46">
        <f>MONTH(Tabla3[[#This Row],[Fecha]])</f>
        <v>12</v>
      </c>
      <c r="G79" s="50">
        <v>0.35416666666666669</v>
      </c>
      <c r="H79" s="48" t="s">
        <v>141</v>
      </c>
      <c r="I79" s="49" t="s">
        <v>8</v>
      </c>
      <c r="J79" s="36" t="s">
        <v>104</v>
      </c>
      <c r="K79" s="49" t="s">
        <v>24</v>
      </c>
      <c r="L79" s="49" t="s">
        <v>27</v>
      </c>
      <c r="M79" s="36" t="s">
        <v>44</v>
      </c>
      <c r="N79" s="49">
        <v>36</v>
      </c>
      <c r="O79" s="193"/>
    </row>
    <row r="80" spans="1:15" ht="14.4" customHeight="1" x14ac:dyDescent="0.25">
      <c r="A80" s="8" t="s">
        <v>88</v>
      </c>
      <c r="B80" s="8"/>
      <c r="C80" s="148" t="s">
        <v>300</v>
      </c>
      <c r="D80" s="55">
        <v>43116</v>
      </c>
      <c r="E80" s="56">
        <f>YEAR(Tabla3[[#This Row],[Fecha]])</f>
        <v>2018</v>
      </c>
      <c r="F80" s="56">
        <f>MONTH(Tabla3[[#This Row],[Fecha]])</f>
        <v>1</v>
      </c>
      <c r="G80" s="59">
        <v>0.375</v>
      </c>
      <c r="H80" s="57" t="s">
        <v>156</v>
      </c>
      <c r="I80" s="58" t="s">
        <v>8</v>
      </c>
      <c r="J80" s="36" t="s">
        <v>104</v>
      </c>
      <c r="K80" s="58" t="s">
        <v>30</v>
      </c>
      <c r="L80" s="58" t="s">
        <v>26</v>
      </c>
      <c r="M80" s="58" t="s">
        <v>45</v>
      </c>
      <c r="N80" s="58">
        <v>13</v>
      </c>
      <c r="O80" s="193"/>
    </row>
    <row r="81" spans="1:15" ht="14.4" customHeight="1" x14ac:dyDescent="0.25">
      <c r="A81" s="60" t="s">
        <v>88</v>
      </c>
      <c r="B81" s="60"/>
      <c r="C81" s="154" t="s">
        <v>300</v>
      </c>
      <c r="D81" s="60">
        <v>43129</v>
      </c>
      <c r="E81" s="61">
        <f>YEAR(Tabla3[[#This Row],[Fecha]])</f>
        <v>2018</v>
      </c>
      <c r="F81" s="61">
        <f>MONTH(Tabla3[[#This Row],[Fecha]])</f>
        <v>1</v>
      </c>
      <c r="G81" s="64">
        <v>0.35416666666666669</v>
      </c>
      <c r="H81" s="164" t="s">
        <v>157</v>
      </c>
      <c r="I81" s="63" t="s">
        <v>158</v>
      </c>
      <c r="J81" s="63" t="s">
        <v>159</v>
      </c>
      <c r="K81" s="63" t="s">
        <v>30</v>
      </c>
      <c r="L81" s="63" t="s">
        <v>26</v>
      </c>
      <c r="M81" s="63" t="s">
        <v>98</v>
      </c>
      <c r="N81" s="63">
        <v>37</v>
      </c>
      <c r="O81" s="193"/>
    </row>
    <row r="82" spans="1:15" ht="14.4" customHeight="1" x14ac:dyDescent="0.25">
      <c r="A82" s="60" t="s">
        <v>88</v>
      </c>
      <c r="B82" s="60"/>
      <c r="C82" s="154" t="s">
        <v>300</v>
      </c>
      <c r="D82" s="60">
        <v>43133</v>
      </c>
      <c r="E82" s="61">
        <f>YEAR(Tabla3[[#This Row],[Fecha]])</f>
        <v>2018</v>
      </c>
      <c r="F82" s="61">
        <f>MONTH(Tabla3[[#This Row],[Fecha]])</f>
        <v>2</v>
      </c>
      <c r="G82" s="64">
        <v>0.375</v>
      </c>
      <c r="H82" s="62" t="s">
        <v>160</v>
      </c>
      <c r="I82" s="63" t="s">
        <v>8</v>
      </c>
      <c r="J82" s="63" t="s">
        <v>104</v>
      </c>
      <c r="K82" s="63" t="s">
        <v>30</v>
      </c>
      <c r="L82" s="63" t="s">
        <v>26</v>
      </c>
      <c r="M82" s="63" t="s">
        <v>44</v>
      </c>
      <c r="N82" s="63">
        <v>35</v>
      </c>
      <c r="O82" s="193"/>
    </row>
    <row r="83" spans="1:15" ht="14.4" customHeight="1" x14ac:dyDescent="0.25">
      <c r="A83" s="8" t="s">
        <v>88</v>
      </c>
      <c r="B83" s="8"/>
      <c r="C83" s="148" t="s">
        <v>300</v>
      </c>
      <c r="D83" s="60">
        <v>43143</v>
      </c>
      <c r="E83" s="61">
        <f>YEAR(Tabla3[[#This Row],[Fecha]])</f>
        <v>2018</v>
      </c>
      <c r="F83" s="61">
        <f>MONTH(Tabla3[[#This Row],[Fecha]])</f>
        <v>2</v>
      </c>
      <c r="G83" s="64">
        <v>0.35416666666666669</v>
      </c>
      <c r="H83" s="40" t="s">
        <v>164</v>
      </c>
      <c r="I83" s="63" t="s">
        <v>8</v>
      </c>
      <c r="J83" s="63" t="s">
        <v>104</v>
      </c>
      <c r="K83" s="63" t="s">
        <v>30</v>
      </c>
      <c r="L83" s="63" t="s">
        <v>26</v>
      </c>
      <c r="M83" s="4" t="s">
        <v>98</v>
      </c>
      <c r="N83" s="63">
        <v>11</v>
      </c>
      <c r="O83" s="193"/>
    </row>
    <row r="84" spans="1:15" ht="14.4" customHeight="1" x14ac:dyDescent="0.25">
      <c r="A84" s="8" t="s">
        <v>88</v>
      </c>
      <c r="B84" s="8"/>
      <c r="C84" s="148" t="s">
        <v>300</v>
      </c>
      <c r="D84" s="60">
        <v>43153</v>
      </c>
      <c r="E84" s="61">
        <f>YEAR(Tabla3[[#This Row],[Fecha]])</f>
        <v>2018</v>
      </c>
      <c r="F84" s="61">
        <f>MONTH(Tabla3[[#This Row],[Fecha]])</f>
        <v>2</v>
      </c>
      <c r="G84" s="64">
        <v>0.66666666666666663</v>
      </c>
      <c r="H84" s="62" t="s">
        <v>161</v>
      </c>
      <c r="I84" s="63" t="s">
        <v>8</v>
      </c>
      <c r="J84" s="63" t="s">
        <v>104</v>
      </c>
      <c r="K84" s="63" t="s">
        <v>30</v>
      </c>
      <c r="L84" s="63" t="s">
        <v>26</v>
      </c>
      <c r="M84" s="63" t="s">
        <v>45</v>
      </c>
      <c r="N84" s="70">
        <v>16</v>
      </c>
      <c r="O84" s="193"/>
    </row>
    <row r="85" spans="1:15" ht="14.4" customHeight="1" x14ac:dyDescent="0.25">
      <c r="A85" s="8" t="s">
        <v>88</v>
      </c>
      <c r="B85" s="8"/>
      <c r="C85" s="148" t="s">
        <v>300</v>
      </c>
      <c r="D85" s="8">
        <v>43157</v>
      </c>
      <c r="E85" s="10">
        <f>YEAR(Tabla3[[#This Row],[Fecha]])</f>
        <v>2018</v>
      </c>
      <c r="F85" s="10">
        <f>MONTH(Tabla3[[#This Row],[Fecha]])</f>
        <v>2</v>
      </c>
      <c r="G85" s="9">
        <v>0.33333333333333331</v>
      </c>
      <c r="H85" s="40" t="s">
        <v>167</v>
      </c>
      <c r="I85" s="4" t="s">
        <v>8</v>
      </c>
      <c r="J85" s="4" t="s">
        <v>166</v>
      </c>
      <c r="K85" s="4" t="s">
        <v>23</v>
      </c>
      <c r="M85" s="4" t="s">
        <v>98</v>
      </c>
      <c r="N85" s="4">
        <v>26</v>
      </c>
      <c r="O85" s="193"/>
    </row>
    <row r="86" spans="1:15" ht="14.4" customHeight="1" x14ac:dyDescent="0.25">
      <c r="A86" s="71" t="s">
        <v>88</v>
      </c>
      <c r="B86" s="71"/>
      <c r="C86" s="155" t="s">
        <v>300</v>
      </c>
      <c r="D86" s="71">
        <v>43157</v>
      </c>
      <c r="E86" s="72">
        <f>YEAR(Tabla3[[#This Row],[Fecha]])</f>
        <v>2018</v>
      </c>
      <c r="F86" s="72">
        <f>MONTH(Tabla3[[#This Row],[Fecha]])</f>
        <v>2</v>
      </c>
      <c r="G86" s="75">
        <v>0.66666666666666663</v>
      </c>
      <c r="H86" s="73" t="s">
        <v>173</v>
      </c>
      <c r="I86" s="74" t="s">
        <v>8</v>
      </c>
      <c r="J86" s="63" t="s">
        <v>104</v>
      </c>
      <c r="K86" s="74" t="s">
        <v>29</v>
      </c>
      <c r="L86" s="74"/>
      <c r="M86" s="63" t="s">
        <v>45</v>
      </c>
      <c r="N86" s="74">
        <v>17</v>
      </c>
      <c r="O86" s="193"/>
    </row>
    <row r="87" spans="1:15" ht="14.4" customHeight="1" x14ac:dyDescent="0.25">
      <c r="A87" s="8" t="s">
        <v>88</v>
      </c>
      <c r="B87" s="8"/>
      <c r="C87" s="148" t="s">
        <v>300</v>
      </c>
      <c r="D87" s="65">
        <v>43159</v>
      </c>
      <c r="E87" s="66">
        <f>YEAR(Tabla3[[#This Row],[Fecha]])</f>
        <v>2018</v>
      </c>
      <c r="F87" s="66">
        <f>MONTH(Tabla3[[#This Row],[Fecha]])</f>
        <v>2</v>
      </c>
      <c r="G87" s="69">
        <v>0.33333333333333331</v>
      </c>
      <c r="H87" s="67" t="s">
        <v>168</v>
      </c>
      <c r="I87" s="68" t="s">
        <v>8</v>
      </c>
      <c r="J87" s="63" t="s">
        <v>104</v>
      </c>
      <c r="K87" s="68" t="s">
        <v>30</v>
      </c>
      <c r="L87" s="68" t="s">
        <v>26</v>
      </c>
      <c r="M87" s="63" t="s">
        <v>44</v>
      </c>
      <c r="N87" s="68">
        <v>43</v>
      </c>
      <c r="O87" s="193"/>
    </row>
    <row r="88" spans="1:15" ht="14.4" customHeight="1" x14ac:dyDescent="0.25">
      <c r="A88" s="8" t="s">
        <v>88</v>
      </c>
      <c r="B88" s="8"/>
      <c r="C88" s="148" t="s">
        <v>300</v>
      </c>
      <c r="D88" s="8">
        <v>43161</v>
      </c>
      <c r="E88" s="10">
        <f>YEAR(Tabla3[[#This Row],[Fecha]])</f>
        <v>2018</v>
      </c>
      <c r="F88" s="10">
        <f>MONTH(Tabla3[[#This Row],[Fecha]])</f>
        <v>3</v>
      </c>
      <c r="G88" s="9">
        <v>0.33333333333333331</v>
      </c>
      <c r="H88" s="40" t="s">
        <v>165</v>
      </c>
      <c r="I88" s="63" t="s">
        <v>8</v>
      </c>
      <c r="J88" s="63" t="s">
        <v>104</v>
      </c>
      <c r="K88" s="4" t="s">
        <v>30</v>
      </c>
      <c r="L88" s="4" t="s">
        <v>26</v>
      </c>
      <c r="M88" s="63" t="s">
        <v>44</v>
      </c>
      <c r="N88" s="4">
        <v>16</v>
      </c>
      <c r="O88" s="193"/>
    </row>
    <row r="89" spans="1:15" ht="14.4" customHeight="1" x14ac:dyDescent="0.25">
      <c r="A89" s="8" t="s">
        <v>88</v>
      </c>
      <c r="B89" s="8"/>
      <c r="C89" s="148" t="s">
        <v>300</v>
      </c>
      <c r="D89" s="60">
        <v>43164</v>
      </c>
      <c r="E89" s="61">
        <f>YEAR(Tabla3[[#This Row],[Fecha]])</f>
        <v>2018</v>
      </c>
      <c r="F89" s="61">
        <f>MONTH(Tabla3[[#This Row],[Fecha]])</f>
        <v>3</v>
      </c>
      <c r="G89" s="64">
        <v>0.375</v>
      </c>
      <c r="H89" s="62" t="s">
        <v>162</v>
      </c>
      <c r="I89" s="63" t="s">
        <v>8</v>
      </c>
      <c r="J89" s="63" t="s">
        <v>108</v>
      </c>
      <c r="K89" s="4" t="s">
        <v>24</v>
      </c>
      <c r="L89" s="63"/>
      <c r="M89" s="63" t="s">
        <v>44</v>
      </c>
      <c r="N89" s="63">
        <v>31</v>
      </c>
      <c r="O89" s="193"/>
    </row>
    <row r="90" spans="1:15" ht="14.4" customHeight="1" x14ac:dyDescent="0.25">
      <c r="A90" s="8" t="s">
        <v>88</v>
      </c>
      <c r="B90" s="8"/>
      <c r="C90" s="148" t="s">
        <v>300</v>
      </c>
      <c r="D90" s="8">
        <v>43171</v>
      </c>
      <c r="E90" s="10">
        <f>YEAR(Tabla3[[#This Row],[Fecha]])</f>
        <v>2018</v>
      </c>
      <c r="F90" s="10">
        <f>MONTH(Tabla3[[#This Row],[Fecha]])</f>
        <v>3</v>
      </c>
      <c r="G90" s="9">
        <v>0.35416666666666669</v>
      </c>
      <c r="H90" s="40" t="s">
        <v>175</v>
      </c>
      <c r="I90" s="63" t="s">
        <v>8</v>
      </c>
      <c r="J90" s="4" t="s">
        <v>176</v>
      </c>
      <c r="K90" s="4" t="s">
        <v>27</v>
      </c>
      <c r="M90" s="4" t="s">
        <v>98</v>
      </c>
      <c r="N90" s="4">
        <v>15</v>
      </c>
      <c r="O90" s="193"/>
    </row>
    <row r="91" spans="1:15" s="18" customFormat="1" ht="14.4" customHeight="1" x14ac:dyDescent="0.25">
      <c r="A91" s="37" t="s">
        <v>88</v>
      </c>
      <c r="B91" s="37"/>
      <c r="C91" s="152" t="s">
        <v>300</v>
      </c>
      <c r="D91" s="76">
        <v>43178</v>
      </c>
      <c r="E91" s="77">
        <f>YEAR(Tabla3[[#This Row],[Fecha]])</f>
        <v>2018</v>
      </c>
      <c r="F91" s="77">
        <f>MONTH(Tabla3[[#This Row],[Fecha]])</f>
        <v>3</v>
      </c>
      <c r="G91" s="78">
        <v>0.375</v>
      </c>
      <c r="H91" s="79" t="s">
        <v>184</v>
      </c>
      <c r="I91" s="80" t="s">
        <v>14</v>
      </c>
      <c r="J91" s="80" t="s">
        <v>178</v>
      </c>
      <c r="K91" s="80" t="s">
        <v>30</v>
      </c>
      <c r="L91" s="80" t="s">
        <v>26</v>
      </c>
      <c r="M91" s="70" t="s">
        <v>44</v>
      </c>
      <c r="N91" s="81">
        <v>84</v>
      </c>
      <c r="O91" s="194"/>
    </row>
    <row r="92" spans="1:15" s="18" customFormat="1" ht="14.4" customHeight="1" x14ac:dyDescent="0.25">
      <c r="A92" s="37" t="s">
        <v>88</v>
      </c>
      <c r="B92" s="37"/>
      <c r="C92" s="152" t="s">
        <v>300</v>
      </c>
      <c r="D92" s="76">
        <v>43179</v>
      </c>
      <c r="E92" s="77">
        <f>YEAR(Tabla3[[#This Row],[Fecha]])</f>
        <v>2018</v>
      </c>
      <c r="F92" s="77">
        <f>MONTH(Tabla3[[#This Row],[Fecha]])</f>
        <v>3</v>
      </c>
      <c r="G92" s="78">
        <v>0.75</v>
      </c>
      <c r="H92" s="79" t="s">
        <v>185</v>
      </c>
      <c r="I92" s="80" t="s">
        <v>8</v>
      </c>
      <c r="J92" s="70" t="s">
        <v>104</v>
      </c>
      <c r="K92" s="80" t="s">
        <v>29</v>
      </c>
      <c r="L92" s="80" t="s">
        <v>26</v>
      </c>
      <c r="M92" s="70" t="s">
        <v>44</v>
      </c>
      <c r="N92" s="80">
        <v>17</v>
      </c>
      <c r="O92" s="194"/>
    </row>
    <row r="93" spans="1:15" s="18" customFormat="1" ht="14.4" customHeight="1" x14ac:dyDescent="0.25">
      <c r="A93" s="37" t="s">
        <v>88</v>
      </c>
      <c r="B93" s="37"/>
      <c r="C93" s="152" t="s">
        <v>300</v>
      </c>
      <c r="D93" s="37">
        <v>43182</v>
      </c>
      <c r="E93" s="82">
        <f>YEAR(Tabla3[[#This Row],[Fecha]])</f>
        <v>2018</v>
      </c>
      <c r="F93" s="82">
        <f>MONTH(Tabla3[[#This Row],[Fecha]])</f>
        <v>3</v>
      </c>
      <c r="G93" s="83">
        <v>0.35416666666666669</v>
      </c>
      <c r="H93" s="84" t="s">
        <v>175</v>
      </c>
      <c r="I93" s="70" t="s">
        <v>8</v>
      </c>
      <c r="J93" s="18" t="s">
        <v>174</v>
      </c>
      <c r="K93" s="18" t="s">
        <v>29</v>
      </c>
      <c r="M93" s="18" t="s">
        <v>98</v>
      </c>
      <c r="N93" s="18">
        <v>23</v>
      </c>
      <c r="O93" s="194"/>
    </row>
    <row r="94" spans="1:15" s="18" customFormat="1" ht="14.4" customHeight="1" x14ac:dyDescent="0.25">
      <c r="A94" s="37" t="s">
        <v>88</v>
      </c>
      <c r="B94" s="37"/>
      <c r="C94" s="152" t="s">
        <v>300</v>
      </c>
      <c r="D94" s="76">
        <v>43193</v>
      </c>
      <c r="E94" s="77">
        <f>YEAR(Tabla3[[#This Row],[Fecha]])</f>
        <v>2018</v>
      </c>
      <c r="F94" s="77">
        <f>MONTH(Tabla3[[#This Row],[Fecha]])</f>
        <v>4</v>
      </c>
      <c r="G94" s="78">
        <v>0.35416666666666669</v>
      </c>
      <c r="H94" s="79" t="s">
        <v>182</v>
      </c>
      <c r="I94" s="70" t="s">
        <v>8</v>
      </c>
      <c r="J94" s="70" t="s">
        <v>104</v>
      </c>
      <c r="K94" s="80" t="s">
        <v>30</v>
      </c>
      <c r="L94" s="80" t="s">
        <v>26</v>
      </c>
      <c r="M94" s="80" t="s">
        <v>45</v>
      </c>
      <c r="N94" s="80">
        <v>8</v>
      </c>
      <c r="O94" s="194"/>
    </row>
    <row r="95" spans="1:15" s="18" customFormat="1" ht="14.4" customHeight="1" x14ac:dyDescent="0.25">
      <c r="A95" s="37" t="s">
        <v>88</v>
      </c>
      <c r="B95" s="37"/>
      <c r="C95" s="152" t="s">
        <v>300</v>
      </c>
      <c r="D95" s="76">
        <v>43196</v>
      </c>
      <c r="E95" s="77">
        <f>YEAR(Tabla3[[#This Row],[Fecha]])</f>
        <v>2018</v>
      </c>
      <c r="F95" s="77">
        <f>MONTH(Tabla3[[#This Row],[Fecha]])</f>
        <v>4</v>
      </c>
      <c r="G95" s="78">
        <v>0.375</v>
      </c>
      <c r="H95" s="79" t="s">
        <v>160</v>
      </c>
      <c r="I95" s="70" t="s">
        <v>8</v>
      </c>
      <c r="J95" s="70" t="s">
        <v>104</v>
      </c>
      <c r="K95" s="80" t="s">
        <v>30</v>
      </c>
      <c r="L95" s="80" t="s">
        <v>26</v>
      </c>
      <c r="M95" s="70" t="s">
        <v>44</v>
      </c>
      <c r="N95" s="80">
        <v>36</v>
      </c>
      <c r="O95" s="194"/>
    </row>
    <row r="96" spans="1:15" s="18" customFormat="1" ht="14.4" customHeight="1" x14ac:dyDescent="0.25">
      <c r="A96" s="85" t="s">
        <v>88</v>
      </c>
      <c r="B96" s="85"/>
      <c r="C96" s="156" t="s">
        <v>300</v>
      </c>
      <c r="D96" s="85">
        <v>43199</v>
      </c>
      <c r="E96" s="86">
        <f>YEAR(Tabla3[[#This Row],[Fecha]])</f>
        <v>2018</v>
      </c>
      <c r="F96" s="86">
        <f>MONTH(Tabla3[[#This Row],[Fecha]])</f>
        <v>4</v>
      </c>
      <c r="G96" s="87">
        <v>0.35416666666666669</v>
      </c>
      <c r="H96" s="88" t="s">
        <v>187</v>
      </c>
      <c r="I96" s="89" t="s">
        <v>8</v>
      </c>
      <c r="J96" s="70" t="s">
        <v>104</v>
      </c>
      <c r="K96" s="89" t="s">
        <v>30</v>
      </c>
      <c r="L96" s="89" t="s">
        <v>26</v>
      </c>
      <c r="M96" s="70" t="s">
        <v>44</v>
      </c>
      <c r="N96" s="89">
        <v>16</v>
      </c>
      <c r="O96" s="194"/>
    </row>
    <row r="97" spans="1:15" s="18" customFormat="1" ht="14.4" customHeight="1" x14ac:dyDescent="0.25">
      <c r="A97" s="37" t="s">
        <v>88</v>
      </c>
      <c r="B97" s="37"/>
      <c r="C97" s="152" t="s">
        <v>300</v>
      </c>
      <c r="D97" s="76">
        <v>43202</v>
      </c>
      <c r="E97" s="77">
        <f>YEAR(Tabla3[[#This Row],[Fecha]])</f>
        <v>2018</v>
      </c>
      <c r="F97" s="77">
        <f>MONTH(Tabla3[[#This Row],[Fecha]])</f>
        <v>4</v>
      </c>
      <c r="G97" s="90">
        <v>0.33333333333333331</v>
      </c>
      <c r="H97" s="79" t="s">
        <v>183</v>
      </c>
      <c r="I97" s="70" t="s">
        <v>8</v>
      </c>
      <c r="J97" s="70" t="s">
        <v>104</v>
      </c>
      <c r="K97" s="80" t="s">
        <v>30</v>
      </c>
      <c r="L97" s="80" t="s">
        <v>26</v>
      </c>
      <c r="M97" s="70" t="s">
        <v>44</v>
      </c>
      <c r="N97" s="80">
        <v>21</v>
      </c>
      <c r="O97" s="194"/>
    </row>
    <row r="98" spans="1:15" s="18" customFormat="1" ht="14.4" customHeight="1" x14ac:dyDescent="0.25">
      <c r="A98" s="85" t="s">
        <v>88</v>
      </c>
      <c r="B98" s="85"/>
      <c r="C98" s="156" t="s">
        <v>300</v>
      </c>
      <c r="D98" s="85">
        <v>43203</v>
      </c>
      <c r="E98" s="86">
        <f>YEAR(Tabla3[[#This Row],[Fecha]])</f>
        <v>2018</v>
      </c>
      <c r="F98" s="86">
        <f>MONTH(Tabla3[[#This Row],[Fecha]])</f>
        <v>4</v>
      </c>
      <c r="G98" s="87">
        <v>0.33333333333333331</v>
      </c>
      <c r="H98" s="88" t="s">
        <v>175</v>
      </c>
      <c r="I98" s="89" t="s">
        <v>8</v>
      </c>
      <c r="J98" s="89" t="s">
        <v>188</v>
      </c>
      <c r="K98" s="89" t="s">
        <v>24</v>
      </c>
      <c r="L98" s="89"/>
      <c r="M98" s="89" t="s">
        <v>98</v>
      </c>
      <c r="N98" s="89">
        <v>28</v>
      </c>
      <c r="O98" s="194"/>
    </row>
    <row r="99" spans="1:15" s="18" customFormat="1" ht="14.4" customHeight="1" x14ac:dyDescent="0.25">
      <c r="A99" s="37" t="s">
        <v>88</v>
      </c>
      <c r="B99" s="37"/>
      <c r="C99" s="152" t="s">
        <v>300</v>
      </c>
      <c r="D99" s="76">
        <v>43206</v>
      </c>
      <c r="E99" s="77">
        <f>YEAR(Tabla3[[#This Row],[Fecha]])</f>
        <v>2018</v>
      </c>
      <c r="F99" s="77">
        <f>MONTH(Tabla3[[#This Row],[Fecha]])</f>
        <v>4</v>
      </c>
      <c r="G99" s="90">
        <v>0.33333333333333331</v>
      </c>
      <c r="H99" s="79" t="s">
        <v>183</v>
      </c>
      <c r="I99" s="70" t="s">
        <v>8</v>
      </c>
      <c r="J99" s="70" t="s">
        <v>104</v>
      </c>
      <c r="K99" s="80" t="s">
        <v>30</v>
      </c>
      <c r="L99" s="80" t="s">
        <v>26</v>
      </c>
      <c r="M99" s="70" t="s">
        <v>44</v>
      </c>
      <c r="N99" s="80">
        <v>21</v>
      </c>
      <c r="O99" s="194"/>
    </row>
    <row r="100" spans="1:15" s="18" customFormat="1" ht="14.4" customHeight="1" x14ac:dyDescent="0.25">
      <c r="A100" s="37" t="s">
        <v>88</v>
      </c>
      <c r="B100" s="37"/>
      <c r="C100" s="152" t="s">
        <v>300</v>
      </c>
      <c r="D100" s="91">
        <v>43207</v>
      </c>
      <c r="E100" s="92">
        <f>YEAR(Tabla3[[#This Row],[Fecha]])</f>
        <v>2018</v>
      </c>
      <c r="F100" s="92">
        <f>MONTH(Tabla3[[#This Row],[Fecha]])</f>
        <v>4</v>
      </c>
      <c r="G100" s="90">
        <v>0.33333333333333331</v>
      </c>
      <c r="H100" s="93" t="s">
        <v>163</v>
      </c>
      <c r="I100" s="70" t="s">
        <v>8</v>
      </c>
      <c r="J100" s="70" t="s">
        <v>105</v>
      </c>
      <c r="K100" s="70" t="s">
        <v>30</v>
      </c>
      <c r="L100" s="70" t="s">
        <v>26</v>
      </c>
      <c r="M100" s="70" t="s">
        <v>44</v>
      </c>
      <c r="N100" s="70">
        <v>51</v>
      </c>
      <c r="O100" s="194"/>
    </row>
    <row r="101" spans="1:15" s="18" customFormat="1" ht="14.4" customHeight="1" x14ac:dyDescent="0.25">
      <c r="A101" s="37" t="s">
        <v>88</v>
      </c>
      <c r="B101" s="37"/>
      <c r="C101" s="152" t="s">
        <v>300</v>
      </c>
      <c r="D101" s="85">
        <v>43208</v>
      </c>
      <c r="E101" s="86">
        <f>YEAR(Tabla3[[#This Row],[Fecha]])</f>
        <v>2018</v>
      </c>
      <c r="F101" s="86">
        <f>MONTH(Tabla3[[#This Row],[Fecha]])</f>
        <v>4</v>
      </c>
      <c r="G101" s="87">
        <v>0.35416666666666669</v>
      </c>
      <c r="H101" s="88" t="s">
        <v>187</v>
      </c>
      <c r="I101" s="89" t="s">
        <v>8</v>
      </c>
      <c r="J101" s="70" t="s">
        <v>104</v>
      </c>
      <c r="K101" s="89" t="s">
        <v>30</v>
      </c>
      <c r="L101" s="89" t="s">
        <v>26</v>
      </c>
      <c r="M101" s="70" t="s">
        <v>44</v>
      </c>
      <c r="N101" s="89">
        <v>17</v>
      </c>
      <c r="O101" s="194"/>
    </row>
    <row r="102" spans="1:15" s="18" customFormat="1" ht="14.4" customHeight="1" x14ac:dyDescent="0.25">
      <c r="A102" s="37" t="s">
        <v>88</v>
      </c>
      <c r="B102" s="37"/>
      <c r="C102" s="152" t="s">
        <v>300</v>
      </c>
      <c r="D102" s="37">
        <v>43209</v>
      </c>
      <c r="E102" s="82">
        <f>YEAR(Tabla3[[#This Row],[Fecha]])</f>
        <v>2018</v>
      </c>
      <c r="F102" s="82">
        <f>MONTH(Tabla3[[#This Row],[Fecha]])</f>
        <v>4</v>
      </c>
      <c r="G102" s="83">
        <v>0.375</v>
      </c>
      <c r="H102" s="84" t="s">
        <v>179</v>
      </c>
      <c r="I102" s="18" t="s">
        <v>8</v>
      </c>
      <c r="J102" s="18" t="s">
        <v>180</v>
      </c>
      <c r="K102" s="18" t="s">
        <v>30</v>
      </c>
      <c r="L102" s="18" t="s">
        <v>26</v>
      </c>
      <c r="M102" s="18" t="s">
        <v>45</v>
      </c>
      <c r="N102" s="81">
        <v>23</v>
      </c>
      <c r="O102" s="194"/>
    </row>
    <row r="103" spans="1:15" s="18" customFormat="1" ht="14.4" customHeight="1" x14ac:dyDescent="0.25">
      <c r="A103" s="37" t="s">
        <v>88</v>
      </c>
      <c r="B103" s="37"/>
      <c r="C103" s="152" t="s">
        <v>300</v>
      </c>
      <c r="D103" s="94">
        <v>43210</v>
      </c>
      <c r="E103" s="95">
        <f>YEAR(Tabla3[[#This Row],[Fecha]])</f>
        <v>2018</v>
      </c>
      <c r="F103" s="95">
        <f>MONTH(Tabla3[[#This Row],[Fecha]])</f>
        <v>4</v>
      </c>
      <c r="G103" s="90">
        <v>0.33333333333333331</v>
      </c>
      <c r="H103" s="96" t="s">
        <v>169</v>
      </c>
      <c r="I103" s="70" t="s">
        <v>8</v>
      </c>
      <c r="J103" s="18" t="s">
        <v>170</v>
      </c>
      <c r="K103" s="97" t="s">
        <v>30</v>
      </c>
      <c r="L103" s="97" t="s">
        <v>26</v>
      </c>
      <c r="M103" s="70" t="s">
        <v>44</v>
      </c>
      <c r="N103" s="97">
        <v>25</v>
      </c>
      <c r="O103" s="194"/>
    </row>
    <row r="104" spans="1:15" s="18" customFormat="1" ht="14.4" customHeight="1" x14ac:dyDescent="0.25">
      <c r="A104" s="37" t="s">
        <v>88</v>
      </c>
      <c r="B104" s="37"/>
      <c r="C104" s="152" t="s">
        <v>300</v>
      </c>
      <c r="D104" s="85">
        <v>43216</v>
      </c>
      <c r="E104" s="86">
        <f>YEAR(Tabla3[[#This Row],[Fecha]])</f>
        <v>2018</v>
      </c>
      <c r="F104" s="86">
        <f>MONTH(Tabla3[[#This Row],[Fecha]])</f>
        <v>4</v>
      </c>
      <c r="G104" s="87">
        <v>0.33333333333333331</v>
      </c>
      <c r="H104" s="88" t="s">
        <v>175</v>
      </c>
      <c r="I104" s="89" t="s">
        <v>8</v>
      </c>
      <c r="J104" s="70" t="s">
        <v>104</v>
      </c>
      <c r="K104" s="89" t="s">
        <v>24</v>
      </c>
      <c r="L104" s="89" t="s">
        <v>27</v>
      </c>
      <c r="M104" s="89" t="s">
        <v>98</v>
      </c>
      <c r="N104" s="89">
        <v>35</v>
      </c>
      <c r="O104" s="194"/>
    </row>
    <row r="105" spans="1:15" s="18" customFormat="1" ht="14.4" customHeight="1" x14ac:dyDescent="0.25">
      <c r="A105" s="37" t="s">
        <v>88</v>
      </c>
      <c r="B105" s="37"/>
      <c r="C105" s="152" t="s">
        <v>300</v>
      </c>
      <c r="D105" s="94">
        <v>43220</v>
      </c>
      <c r="E105" s="95">
        <f>YEAR(Tabla3[[#This Row],[Fecha]])</f>
        <v>2018</v>
      </c>
      <c r="F105" s="95">
        <f>MONTH(Tabla3[[#This Row],[Fecha]])</f>
        <v>4</v>
      </c>
      <c r="G105" s="90">
        <v>0.33333333333333331</v>
      </c>
      <c r="H105" s="96" t="s">
        <v>169</v>
      </c>
      <c r="I105" s="70" t="s">
        <v>8</v>
      </c>
      <c r="J105" s="97" t="s">
        <v>170</v>
      </c>
      <c r="K105" s="97" t="s">
        <v>30</v>
      </c>
      <c r="L105" s="97" t="s">
        <v>26</v>
      </c>
      <c r="M105" s="70" t="s">
        <v>44</v>
      </c>
      <c r="N105" s="97">
        <v>40</v>
      </c>
      <c r="O105" s="194"/>
    </row>
    <row r="106" spans="1:15" s="104" customFormat="1" ht="14.4" customHeight="1" x14ac:dyDescent="0.25">
      <c r="A106" s="98" t="s">
        <v>88</v>
      </c>
      <c r="B106" s="98"/>
      <c r="C106" s="157" t="s">
        <v>300</v>
      </c>
      <c r="D106" s="99">
        <v>43223</v>
      </c>
      <c r="E106" s="100">
        <f>YEAR(Tabla3[[#This Row],[Fecha]])</f>
        <v>2018</v>
      </c>
      <c r="F106" s="100">
        <f>MONTH(Tabla3[[#This Row],[Fecha]])</f>
        <v>5</v>
      </c>
      <c r="G106" s="101">
        <v>0.35416666666666669</v>
      </c>
      <c r="H106" s="102" t="s">
        <v>171</v>
      </c>
      <c r="I106" s="103" t="s">
        <v>8</v>
      </c>
      <c r="J106" s="103" t="s">
        <v>104</v>
      </c>
      <c r="K106" s="104" t="s">
        <v>29</v>
      </c>
      <c r="L106" s="104" t="s">
        <v>27</v>
      </c>
      <c r="M106" s="105" t="s">
        <v>45</v>
      </c>
      <c r="N106" s="105">
        <v>22</v>
      </c>
      <c r="O106" s="195"/>
    </row>
    <row r="107" spans="1:15" s="18" customFormat="1" ht="14.4" customHeight="1" x14ac:dyDescent="0.25">
      <c r="A107" s="37" t="s">
        <v>88</v>
      </c>
      <c r="B107" s="37"/>
      <c r="C107" s="152" t="s">
        <v>300</v>
      </c>
      <c r="D107" s="94">
        <v>43224</v>
      </c>
      <c r="E107" s="95">
        <f>YEAR(Tabla3[[#This Row],[Fecha]])</f>
        <v>2018</v>
      </c>
      <c r="F107" s="95">
        <f>MONTH(Tabla3[[#This Row],[Fecha]])</f>
        <v>5</v>
      </c>
      <c r="G107" s="90">
        <v>0.33333333333333331</v>
      </c>
      <c r="H107" s="96" t="s">
        <v>169</v>
      </c>
      <c r="I107" s="70" t="s">
        <v>8</v>
      </c>
      <c r="J107" s="97" t="s">
        <v>170</v>
      </c>
      <c r="K107" s="97" t="s">
        <v>30</v>
      </c>
      <c r="L107" s="97" t="s">
        <v>26</v>
      </c>
      <c r="M107" s="70" t="s">
        <v>44</v>
      </c>
      <c r="N107" s="97">
        <v>49</v>
      </c>
      <c r="O107" s="194"/>
    </row>
    <row r="108" spans="1:15" s="18" customFormat="1" ht="14.4" customHeight="1" x14ac:dyDescent="0.25">
      <c r="A108" s="37" t="s">
        <v>88</v>
      </c>
      <c r="B108" s="37"/>
      <c r="C108" s="152" t="s">
        <v>300</v>
      </c>
      <c r="D108" s="94">
        <v>43224</v>
      </c>
      <c r="E108" s="95">
        <f>YEAR(Tabla3[[#This Row],[Fecha]])</f>
        <v>2018</v>
      </c>
      <c r="F108" s="95">
        <f>MONTH(Tabla3[[#This Row],[Fecha]])</f>
        <v>5</v>
      </c>
      <c r="G108" s="106">
        <v>0.6875</v>
      </c>
      <c r="H108" s="96" t="s">
        <v>172</v>
      </c>
      <c r="I108" s="97" t="s">
        <v>8</v>
      </c>
      <c r="J108" s="70" t="s">
        <v>104</v>
      </c>
      <c r="K108" s="97" t="s">
        <v>30</v>
      </c>
      <c r="L108" s="97"/>
      <c r="M108" s="70" t="s">
        <v>44</v>
      </c>
      <c r="N108" s="97">
        <v>40</v>
      </c>
      <c r="O108" s="194"/>
    </row>
    <row r="109" spans="1:15" s="18" customFormat="1" ht="14.4" customHeight="1" x14ac:dyDescent="0.25">
      <c r="A109" s="37" t="s">
        <v>88</v>
      </c>
      <c r="B109" s="37"/>
      <c r="C109" s="152" t="s">
        <v>300</v>
      </c>
      <c r="D109" s="76">
        <v>43230</v>
      </c>
      <c r="E109" s="77">
        <f>YEAR(Tabla3[[#This Row],[Fecha]])</f>
        <v>2018</v>
      </c>
      <c r="F109" s="77">
        <f>MONTH(Tabla3[[#This Row],[Fecha]])</f>
        <v>5</v>
      </c>
      <c r="G109" s="78">
        <v>0.58333333333333337</v>
      </c>
      <c r="H109" s="84" t="s">
        <v>199</v>
      </c>
      <c r="I109" s="80" t="s">
        <v>8</v>
      </c>
      <c r="J109" s="80" t="s">
        <v>180</v>
      </c>
      <c r="K109" s="18" t="s">
        <v>24</v>
      </c>
      <c r="L109" s="80" t="s">
        <v>26</v>
      </c>
      <c r="M109" s="97" t="s">
        <v>45</v>
      </c>
      <c r="N109" s="80">
        <v>33</v>
      </c>
      <c r="O109" s="194"/>
    </row>
    <row r="110" spans="1:15" s="18" customFormat="1" ht="14.4" customHeight="1" x14ac:dyDescent="0.25">
      <c r="A110" s="37" t="s">
        <v>88</v>
      </c>
      <c r="B110" s="37"/>
      <c r="C110" s="152" t="s">
        <v>300</v>
      </c>
      <c r="D110" s="76">
        <v>43231</v>
      </c>
      <c r="E110" s="77">
        <f>YEAR(Tabla3[[#This Row],[Fecha]])</f>
        <v>2018</v>
      </c>
      <c r="F110" s="77">
        <f>MONTH(Tabla3[[#This Row],[Fecha]])</f>
        <v>5</v>
      </c>
      <c r="G110" s="78">
        <v>0.33333333333333331</v>
      </c>
      <c r="H110" s="79" t="s">
        <v>177</v>
      </c>
      <c r="I110" s="80" t="s">
        <v>8</v>
      </c>
      <c r="J110" s="70" t="s">
        <v>104</v>
      </c>
      <c r="K110" s="18" t="s">
        <v>24</v>
      </c>
      <c r="L110" s="80"/>
      <c r="M110" s="70" t="s">
        <v>44</v>
      </c>
      <c r="N110" s="80">
        <v>15</v>
      </c>
      <c r="O110" s="194"/>
    </row>
    <row r="111" spans="1:15" s="18" customFormat="1" ht="14.4" customHeight="1" x14ac:dyDescent="0.25">
      <c r="A111" s="37" t="s">
        <v>88</v>
      </c>
      <c r="B111" s="37"/>
      <c r="C111" s="152" t="s">
        <v>300</v>
      </c>
      <c r="D111" s="107">
        <v>43234</v>
      </c>
      <c r="E111" s="108">
        <f>YEAR(Tabla3[[#This Row],[Fecha]])</f>
        <v>2018</v>
      </c>
      <c r="F111" s="108">
        <f>MONTH(Tabla3[[#This Row],[Fecha]])</f>
        <v>5</v>
      </c>
      <c r="G111" s="109">
        <v>0.33333333333333331</v>
      </c>
      <c r="H111" s="110" t="s">
        <v>202</v>
      </c>
      <c r="I111" s="111" t="s">
        <v>8</v>
      </c>
      <c r="J111" s="70" t="s">
        <v>104</v>
      </c>
      <c r="K111" s="111" t="s">
        <v>24</v>
      </c>
      <c r="L111" s="111" t="s">
        <v>26</v>
      </c>
      <c r="M111" s="70" t="s">
        <v>44</v>
      </c>
      <c r="N111" s="111">
        <v>15</v>
      </c>
      <c r="O111" s="194"/>
    </row>
    <row r="112" spans="1:15" s="18" customFormat="1" ht="14.4" customHeight="1" x14ac:dyDescent="0.25">
      <c r="A112" s="37" t="s">
        <v>88</v>
      </c>
      <c r="B112" s="37"/>
      <c r="C112" s="152" t="s">
        <v>300</v>
      </c>
      <c r="D112" s="107">
        <v>43235</v>
      </c>
      <c r="E112" s="108">
        <f>YEAR(Tabla3[[#This Row],[Fecha]])</f>
        <v>2018</v>
      </c>
      <c r="F112" s="108">
        <f>MONTH(Tabla3[[#This Row],[Fecha]])</f>
        <v>5</v>
      </c>
      <c r="G112" s="109">
        <v>0.35416666666666669</v>
      </c>
      <c r="H112" s="110" t="s">
        <v>175</v>
      </c>
      <c r="I112" s="111" t="s">
        <v>8</v>
      </c>
      <c r="J112" s="70" t="s">
        <v>104</v>
      </c>
      <c r="K112" s="111" t="s">
        <v>29</v>
      </c>
      <c r="L112" s="111" t="s">
        <v>27</v>
      </c>
      <c r="M112" s="111" t="s">
        <v>98</v>
      </c>
      <c r="N112" s="111">
        <v>23</v>
      </c>
      <c r="O112" s="194"/>
    </row>
    <row r="113" spans="1:15" s="18" customFormat="1" ht="14.4" customHeight="1" x14ac:dyDescent="0.25">
      <c r="A113" s="37" t="s">
        <v>88</v>
      </c>
      <c r="B113" s="37"/>
      <c r="C113" s="152" t="s">
        <v>300</v>
      </c>
      <c r="D113" s="107">
        <v>43235</v>
      </c>
      <c r="E113" s="108">
        <f>YEAR(Tabla3[[#This Row],[Fecha]])</f>
        <v>2018</v>
      </c>
      <c r="F113" s="108">
        <f>MONTH(Tabla3[[#This Row],[Fecha]])</f>
        <v>5</v>
      </c>
      <c r="G113" s="109">
        <v>0.54166666666666663</v>
      </c>
      <c r="H113" s="110" t="s">
        <v>202</v>
      </c>
      <c r="I113" s="111" t="s">
        <v>8</v>
      </c>
      <c r="J113" s="70" t="s">
        <v>104</v>
      </c>
      <c r="K113" s="111" t="s">
        <v>24</v>
      </c>
      <c r="L113" s="111" t="s">
        <v>26</v>
      </c>
      <c r="M113" s="70" t="s">
        <v>44</v>
      </c>
      <c r="N113" s="111">
        <v>15</v>
      </c>
      <c r="O113" s="194"/>
    </row>
    <row r="114" spans="1:15" s="18" customFormat="1" ht="14.4" customHeight="1" x14ac:dyDescent="0.25">
      <c r="A114" s="37" t="s">
        <v>88</v>
      </c>
      <c r="B114" s="37"/>
      <c r="C114" s="152" t="s">
        <v>300</v>
      </c>
      <c r="D114" s="107">
        <v>43237</v>
      </c>
      <c r="E114" s="108">
        <f>YEAR(Tabla3[[#This Row],[Fecha]])</f>
        <v>2018</v>
      </c>
      <c r="F114" s="108">
        <f>MONTH(Tabla3[[#This Row],[Fecha]])</f>
        <v>5</v>
      </c>
      <c r="G114" s="109">
        <v>0.33333333333333331</v>
      </c>
      <c r="H114" s="110" t="s">
        <v>202</v>
      </c>
      <c r="I114" s="111" t="s">
        <v>8</v>
      </c>
      <c r="J114" s="70" t="s">
        <v>104</v>
      </c>
      <c r="K114" s="111" t="s">
        <v>24</v>
      </c>
      <c r="L114" s="111" t="s">
        <v>26</v>
      </c>
      <c r="M114" s="70" t="s">
        <v>44</v>
      </c>
      <c r="N114" s="111">
        <v>37</v>
      </c>
      <c r="O114" s="194"/>
    </row>
    <row r="115" spans="1:15" s="18" customFormat="1" ht="14.4" customHeight="1" x14ac:dyDescent="0.25">
      <c r="A115" s="37" t="s">
        <v>88</v>
      </c>
      <c r="B115" s="37"/>
      <c r="C115" s="152" t="s">
        <v>300</v>
      </c>
      <c r="D115" s="94">
        <v>43238</v>
      </c>
      <c r="E115" s="95">
        <f>YEAR(Tabla3[[#This Row],[Fecha]])</f>
        <v>2018</v>
      </c>
      <c r="F115" s="95">
        <f>MONTH(Tabla3[[#This Row],[Fecha]])</f>
        <v>5</v>
      </c>
      <c r="G115" s="90">
        <v>0.33333333333333331</v>
      </c>
      <c r="H115" s="96" t="s">
        <v>169</v>
      </c>
      <c r="I115" s="70" t="s">
        <v>8</v>
      </c>
      <c r="J115" s="97" t="s">
        <v>170</v>
      </c>
      <c r="K115" s="18" t="s">
        <v>29</v>
      </c>
      <c r="L115" s="97" t="s">
        <v>26</v>
      </c>
      <c r="M115" s="70" t="s">
        <v>44</v>
      </c>
      <c r="N115" s="97">
        <v>72</v>
      </c>
      <c r="O115" s="194"/>
    </row>
    <row r="116" spans="1:15" s="18" customFormat="1" ht="14.4" customHeight="1" x14ac:dyDescent="0.25">
      <c r="A116" s="37" t="s">
        <v>88</v>
      </c>
      <c r="B116" s="37"/>
      <c r="C116" s="152" t="s">
        <v>300</v>
      </c>
      <c r="D116" s="37">
        <v>43245</v>
      </c>
      <c r="E116" s="82">
        <f>YEAR(Tabla3[[#This Row],[Fecha]])</f>
        <v>2018</v>
      </c>
      <c r="F116" s="82">
        <f>MONTH(Tabla3[[#This Row],[Fecha]])</f>
        <v>5</v>
      </c>
      <c r="G116" s="83">
        <v>0.375</v>
      </c>
      <c r="H116" s="84" t="s">
        <v>186</v>
      </c>
      <c r="I116" s="18" t="s">
        <v>8</v>
      </c>
      <c r="J116" s="18" t="s">
        <v>104</v>
      </c>
      <c r="K116" s="18" t="s">
        <v>24</v>
      </c>
      <c r="M116" s="18" t="s">
        <v>44</v>
      </c>
      <c r="N116" s="18">
        <v>24</v>
      </c>
      <c r="O116" s="194"/>
    </row>
    <row r="117" spans="1:15" s="18" customFormat="1" ht="14.4" customHeight="1" x14ac:dyDescent="0.25">
      <c r="A117" s="37" t="s">
        <v>88</v>
      </c>
      <c r="B117" s="37"/>
      <c r="C117" s="152" t="s">
        <v>300</v>
      </c>
      <c r="D117" s="37">
        <v>43248</v>
      </c>
      <c r="E117" s="82">
        <f>YEAR(Tabla3[[#This Row],[Fecha]])</f>
        <v>2018</v>
      </c>
      <c r="F117" s="82">
        <f>MONTH(Tabla3[[#This Row],[Fecha]])</f>
        <v>5</v>
      </c>
      <c r="G117" s="83">
        <v>0.33333333333333331</v>
      </c>
      <c r="H117" s="84" t="s">
        <v>169</v>
      </c>
      <c r="I117" s="18" t="s">
        <v>8</v>
      </c>
      <c r="J117" s="18" t="s">
        <v>170</v>
      </c>
      <c r="K117" s="18" t="s">
        <v>29</v>
      </c>
      <c r="L117" s="18" t="s">
        <v>26</v>
      </c>
      <c r="M117" s="18" t="s">
        <v>44</v>
      </c>
      <c r="N117" s="18">
        <v>28</v>
      </c>
      <c r="O117" s="194"/>
    </row>
    <row r="118" spans="1:15" s="18" customFormat="1" ht="14.4" customHeight="1" x14ac:dyDescent="0.25">
      <c r="A118" s="37" t="s">
        <v>88</v>
      </c>
      <c r="B118" s="37"/>
      <c r="C118" s="152" t="s">
        <v>300</v>
      </c>
      <c r="D118" s="112">
        <v>43249</v>
      </c>
      <c r="E118" s="113">
        <f>YEAR(Tabla3[[#This Row],[Fecha]])</f>
        <v>2018</v>
      </c>
      <c r="F118" s="113">
        <f>MONTH(Tabla3[[#This Row],[Fecha]])</f>
        <v>5</v>
      </c>
      <c r="G118" s="114">
        <v>0.35416666666666669</v>
      </c>
      <c r="H118" s="115" t="s">
        <v>175</v>
      </c>
      <c r="I118" s="18" t="s">
        <v>8</v>
      </c>
      <c r="J118" s="18" t="s">
        <v>104</v>
      </c>
      <c r="K118" s="116" t="s">
        <v>24</v>
      </c>
      <c r="L118" s="116" t="s">
        <v>26</v>
      </c>
      <c r="M118" s="116" t="s">
        <v>98</v>
      </c>
      <c r="N118" s="116">
        <v>20</v>
      </c>
      <c r="O118" s="194"/>
    </row>
    <row r="119" spans="1:15" s="18" customFormat="1" ht="14.4" customHeight="1" x14ac:dyDescent="0.25">
      <c r="A119" s="37" t="s">
        <v>88</v>
      </c>
      <c r="B119" s="37"/>
      <c r="C119" s="152" t="s">
        <v>300</v>
      </c>
      <c r="D119" s="37">
        <v>43252</v>
      </c>
      <c r="E119" s="82">
        <f>YEAR(Tabla3[[#This Row],[Fecha]])</f>
        <v>2018</v>
      </c>
      <c r="F119" s="82">
        <f>MONTH(Tabla3[[#This Row],[Fecha]])</f>
        <v>6</v>
      </c>
      <c r="G119" s="83">
        <v>0.5625</v>
      </c>
      <c r="H119" s="84" t="s">
        <v>204</v>
      </c>
      <c r="I119" s="18" t="s">
        <v>8</v>
      </c>
      <c r="J119" s="18" t="s">
        <v>104</v>
      </c>
      <c r="K119" s="18" t="s">
        <v>24</v>
      </c>
      <c r="M119" s="18" t="s">
        <v>44</v>
      </c>
      <c r="N119" s="18">
        <v>35</v>
      </c>
      <c r="O119" s="194"/>
    </row>
    <row r="120" spans="1:15" s="18" customFormat="1" ht="14.4" customHeight="1" x14ac:dyDescent="0.25">
      <c r="A120" s="37" t="s">
        <v>88</v>
      </c>
      <c r="B120" s="37"/>
      <c r="C120" s="152" t="s">
        <v>300</v>
      </c>
      <c r="D120" s="76">
        <v>43256</v>
      </c>
      <c r="E120" s="77">
        <f>YEAR(Tabla3[[#This Row],[Fecha]])</f>
        <v>2018</v>
      </c>
      <c r="F120" s="77">
        <f>MONTH(Tabla3[[#This Row],[Fecha]])</f>
        <v>6</v>
      </c>
      <c r="G120" s="78">
        <v>0.58333333333333337</v>
      </c>
      <c r="H120" s="79" t="s">
        <v>181</v>
      </c>
      <c r="I120" s="80" t="s">
        <v>8</v>
      </c>
      <c r="J120" s="80" t="s">
        <v>180</v>
      </c>
      <c r="K120" s="81" t="s">
        <v>29</v>
      </c>
      <c r="L120" s="18" t="s">
        <v>27</v>
      </c>
      <c r="M120" s="97" t="s">
        <v>45</v>
      </c>
      <c r="N120" s="80">
        <v>7</v>
      </c>
      <c r="O120" s="194"/>
    </row>
    <row r="121" spans="1:15" s="18" customFormat="1" ht="14.4" customHeight="1" x14ac:dyDescent="0.25">
      <c r="A121" s="37" t="s">
        <v>88</v>
      </c>
      <c r="B121" s="37"/>
      <c r="C121" s="152" t="s">
        <v>300</v>
      </c>
      <c r="D121" s="112">
        <v>43258</v>
      </c>
      <c r="E121" s="113">
        <f>YEAR(Tabla3[[#This Row],[Fecha]])</f>
        <v>2018</v>
      </c>
      <c r="F121" s="113">
        <f>MONTH(Tabla3[[#This Row],[Fecha]])</f>
        <v>6</v>
      </c>
      <c r="G121" s="114">
        <v>0.33333333333333331</v>
      </c>
      <c r="H121" s="115" t="s">
        <v>205</v>
      </c>
      <c r="I121" s="80" t="s">
        <v>8</v>
      </c>
      <c r="J121" s="70" t="s">
        <v>104</v>
      </c>
      <c r="K121" s="116" t="s">
        <v>24</v>
      </c>
      <c r="L121" s="116" t="s">
        <v>26</v>
      </c>
      <c r="M121" s="70" t="s">
        <v>44</v>
      </c>
      <c r="N121" s="116">
        <v>25</v>
      </c>
      <c r="O121" s="194"/>
    </row>
    <row r="122" spans="1:15" s="18" customFormat="1" ht="14.4" customHeight="1" x14ac:dyDescent="0.25">
      <c r="A122" s="37" t="s">
        <v>88</v>
      </c>
      <c r="B122" s="37"/>
      <c r="C122" s="152" t="s">
        <v>300</v>
      </c>
      <c r="D122" s="112">
        <v>43263</v>
      </c>
      <c r="E122" s="113">
        <f>YEAR(Tabla3[[#This Row],[Fecha]])</f>
        <v>2018</v>
      </c>
      <c r="F122" s="113">
        <f>MONTH(Tabla3[[#This Row],[Fecha]])</f>
        <v>6</v>
      </c>
      <c r="G122" s="114">
        <v>0.35416666666666669</v>
      </c>
      <c r="H122" s="115" t="s">
        <v>175</v>
      </c>
      <c r="I122" s="80" t="s">
        <v>8</v>
      </c>
      <c r="J122" s="116" t="s">
        <v>176</v>
      </c>
      <c r="K122" s="116" t="s">
        <v>26</v>
      </c>
      <c r="L122" s="116"/>
      <c r="M122" s="116" t="s">
        <v>98</v>
      </c>
      <c r="N122" s="116">
        <v>17</v>
      </c>
      <c r="O122" s="194"/>
    </row>
    <row r="123" spans="1:15" s="18" customFormat="1" ht="14.4" customHeight="1" x14ac:dyDescent="0.25">
      <c r="A123" s="37" t="s">
        <v>88</v>
      </c>
      <c r="B123" s="37"/>
      <c r="C123" s="152" t="s">
        <v>300</v>
      </c>
      <c r="D123" s="76">
        <v>43265</v>
      </c>
      <c r="E123" s="77">
        <f>YEAR(Tabla3[[#This Row],[Fecha]])</f>
        <v>2018</v>
      </c>
      <c r="F123" s="77">
        <f>MONTH(Tabla3[[#This Row],[Fecha]])</f>
        <v>6</v>
      </c>
      <c r="G123" s="78">
        <v>0.375</v>
      </c>
      <c r="H123" s="84" t="s">
        <v>199</v>
      </c>
      <c r="I123" s="80" t="s">
        <v>8</v>
      </c>
      <c r="J123" s="80" t="s">
        <v>180</v>
      </c>
      <c r="K123" s="81" t="s">
        <v>24</v>
      </c>
      <c r="L123" s="80" t="s">
        <v>26</v>
      </c>
      <c r="M123" s="97" t="s">
        <v>45</v>
      </c>
      <c r="N123" s="80">
        <v>15</v>
      </c>
      <c r="O123" s="194"/>
    </row>
    <row r="124" spans="1:15" s="18" customFormat="1" ht="14.4" customHeight="1" x14ac:dyDescent="0.25">
      <c r="A124" s="37" t="s">
        <v>88</v>
      </c>
      <c r="B124" s="37"/>
      <c r="C124" s="152" t="s">
        <v>300</v>
      </c>
      <c r="D124" s="94">
        <v>43269</v>
      </c>
      <c r="E124" s="95">
        <f>YEAR(Tabla3[[#This Row],[Fecha]])</f>
        <v>2018</v>
      </c>
      <c r="F124" s="95">
        <f>MONTH(Tabla3[[#This Row],[Fecha]])</f>
        <v>6</v>
      </c>
      <c r="G124" s="106">
        <v>0.375</v>
      </c>
      <c r="H124" s="84" t="s">
        <v>200</v>
      </c>
      <c r="I124" s="70" t="s">
        <v>8</v>
      </c>
      <c r="J124" s="70" t="s">
        <v>104</v>
      </c>
      <c r="K124" s="97" t="s">
        <v>29</v>
      </c>
      <c r="L124" s="97"/>
      <c r="M124" s="70" t="s">
        <v>44</v>
      </c>
      <c r="N124" s="97">
        <v>12</v>
      </c>
      <c r="O124" s="194"/>
    </row>
    <row r="125" spans="1:15" s="18" customFormat="1" ht="14.4" customHeight="1" x14ac:dyDescent="0.25">
      <c r="A125" s="37" t="s">
        <v>88</v>
      </c>
      <c r="B125" s="37"/>
      <c r="C125" s="152" t="s">
        <v>300</v>
      </c>
      <c r="D125" s="94">
        <v>43270</v>
      </c>
      <c r="E125" s="95">
        <f>YEAR(Tabla3[[#This Row],[Fecha]])</f>
        <v>2018</v>
      </c>
      <c r="F125" s="95">
        <f>MONTH(Tabla3[[#This Row],[Fecha]])</f>
        <v>6</v>
      </c>
      <c r="G125" s="106">
        <v>0.33333333333333331</v>
      </c>
      <c r="H125" s="84" t="s">
        <v>203</v>
      </c>
      <c r="I125" s="70" t="s">
        <v>8</v>
      </c>
      <c r="J125" s="70" t="s">
        <v>104</v>
      </c>
      <c r="K125" s="97" t="s">
        <v>29</v>
      </c>
      <c r="L125" s="97"/>
      <c r="M125" s="70" t="s">
        <v>44</v>
      </c>
      <c r="N125" s="97">
        <v>14</v>
      </c>
      <c r="O125" s="194"/>
    </row>
    <row r="126" spans="1:15" s="18" customFormat="1" ht="14.4" customHeight="1" x14ac:dyDescent="0.25">
      <c r="A126" s="37" t="s">
        <v>88</v>
      </c>
      <c r="B126" s="37"/>
      <c r="C126" s="152" t="s">
        <v>300</v>
      </c>
      <c r="D126" s="94">
        <v>43271</v>
      </c>
      <c r="E126" s="95">
        <f>YEAR(Tabla3[[#This Row],[Fecha]])</f>
        <v>2018</v>
      </c>
      <c r="F126" s="95">
        <f>MONTH(Tabla3[[#This Row],[Fecha]])</f>
        <v>6</v>
      </c>
      <c r="G126" s="106">
        <v>0.33333333333333331</v>
      </c>
      <c r="H126" s="84" t="s">
        <v>201</v>
      </c>
      <c r="I126" s="70" t="s">
        <v>8</v>
      </c>
      <c r="J126" s="70" t="s">
        <v>104</v>
      </c>
      <c r="K126" s="97" t="s">
        <v>29</v>
      </c>
      <c r="L126" s="97"/>
      <c r="M126" s="70" t="s">
        <v>44</v>
      </c>
      <c r="N126" s="97">
        <v>26</v>
      </c>
      <c r="O126" s="194"/>
    </row>
    <row r="127" spans="1:15" s="18" customFormat="1" ht="14.4" customHeight="1" x14ac:dyDescent="0.25">
      <c r="A127" s="37" t="s">
        <v>88</v>
      </c>
      <c r="B127" s="37"/>
      <c r="C127" s="152" t="s">
        <v>300</v>
      </c>
      <c r="D127" s="112">
        <v>43277</v>
      </c>
      <c r="E127" s="113">
        <f>YEAR(Tabla3[[#This Row],[Fecha]])</f>
        <v>2018</v>
      </c>
      <c r="F127" s="113">
        <f>MONTH(Tabla3[[#This Row],[Fecha]])</f>
        <v>6</v>
      </c>
      <c r="G127" s="114">
        <v>0.35416666666666669</v>
      </c>
      <c r="H127" s="115" t="s">
        <v>175</v>
      </c>
      <c r="I127" s="70" t="s">
        <v>8</v>
      </c>
      <c r="J127" s="116" t="s">
        <v>206</v>
      </c>
      <c r="K127" s="116" t="s">
        <v>26</v>
      </c>
      <c r="L127" s="116"/>
      <c r="M127" s="116" t="s">
        <v>98</v>
      </c>
      <c r="N127" s="116">
        <v>9</v>
      </c>
      <c r="O127" s="194"/>
    </row>
    <row r="128" spans="1:15" s="18" customFormat="1" ht="14.4" customHeight="1" x14ac:dyDescent="0.25">
      <c r="A128" s="37" t="s">
        <v>88</v>
      </c>
      <c r="B128" s="37"/>
      <c r="C128" s="152" t="s">
        <v>300</v>
      </c>
      <c r="D128" s="76">
        <v>43284</v>
      </c>
      <c r="E128" s="77">
        <f>YEAR(Tabla3[[#This Row],[Fecha]])</f>
        <v>2018</v>
      </c>
      <c r="F128" s="77">
        <f>MONTH(Tabla3[[#This Row],[Fecha]])</f>
        <v>7</v>
      </c>
      <c r="G128" s="78">
        <v>0.33333333333333331</v>
      </c>
      <c r="H128" s="79" t="s">
        <v>181</v>
      </c>
      <c r="I128" s="80" t="s">
        <v>8</v>
      </c>
      <c r="J128" s="80" t="s">
        <v>180</v>
      </c>
      <c r="K128" s="81" t="s">
        <v>24</v>
      </c>
      <c r="L128" s="80" t="s">
        <v>26</v>
      </c>
      <c r="M128" s="97" t="s">
        <v>45</v>
      </c>
      <c r="N128" s="80">
        <v>21</v>
      </c>
      <c r="O128" s="194"/>
    </row>
    <row r="129" spans="1:15" s="18" customFormat="1" ht="14.4" customHeight="1" x14ac:dyDescent="0.25">
      <c r="A129" s="37" t="s">
        <v>88</v>
      </c>
      <c r="B129" s="37"/>
      <c r="C129" s="152" t="s">
        <v>300</v>
      </c>
      <c r="D129" s="122">
        <v>43285</v>
      </c>
      <c r="E129" s="123">
        <f>YEAR(Tabla3[[#This Row],[Fecha]])</f>
        <v>2018</v>
      </c>
      <c r="F129" s="123">
        <f>MONTH(Tabla3[[#This Row],[Fecha]])</f>
        <v>7</v>
      </c>
      <c r="G129" s="124">
        <v>0.72916666666666663</v>
      </c>
      <c r="H129" s="125" t="s">
        <v>207</v>
      </c>
      <c r="I129" s="80" t="s">
        <v>8</v>
      </c>
      <c r="J129" s="70" t="s">
        <v>104</v>
      </c>
      <c r="K129" s="126" t="s">
        <v>29</v>
      </c>
      <c r="L129" s="126" t="s">
        <v>26</v>
      </c>
      <c r="M129" s="126" t="s">
        <v>45</v>
      </c>
      <c r="N129" s="126">
        <v>60</v>
      </c>
      <c r="O129" s="194"/>
    </row>
    <row r="130" spans="1:15" s="18" customFormat="1" ht="14.4" customHeight="1" x14ac:dyDescent="0.25">
      <c r="A130" s="37" t="s">
        <v>88</v>
      </c>
      <c r="B130" s="37"/>
      <c r="C130" s="152" t="s">
        <v>300</v>
      </c>
      <c r="D130" s="37">
        <v>43291</v>
      </c>
      <c r="E130" s="82">
        <f>YEAR(Tabla3[[#This Row],[Fecha]])</f>
        <v>2018</v>
      </c>
      <c r="F130" s="82">
        <f>MONTH(Tabla3[[#This Row],[Fecha]])</f>
        <v>7</v>
      </c>
      <c r="G130" s="83">
        <v>0.5625</v>
      </c>
      <c r="H130" s="84" t="s">
        <v>189</v>
      </c>
      <c r="I130" s="18" t="s">
        <v>8</v>
      </c>
      <c r="J130" s="18" t="s">
        <v>180</v>
      </c>
      <c r="K130" s="18" t="s">
        <v>23</v>
      </c>
      <c r="L130" s="18" t="s">
        <v>27</v>
      </c>
      <c r="M130" s="18" t="s">
        <v>45</v>
      </c>
      <c r="N130" s="18">
        <v>12</v>
      </c>
      <c r="O130" s="194"/>
    </row>
    <row r="131" spans="1:15" s="18" customFormat="1" ht="14.4" customHeight="1" x14ac:dyDescent="0.25">
      <c r="A131" s="37" t="s">
        <v>88</v>
      </c>
      <c r="B131" s="37"/>
      <c r="C131" s="152" t="s">
        <v>300</v>
      </c>
      <c r="D131" s="117">
        <v>43293</v>
      </c>
      <c r="E131" s="118">
        <f>YEAR(Tabla3[[#This Row],[Fecha]])</f>
        <v>2018</v>
      </c>
      <c r="F131" s="118">
        <f>MONTH(Tabla3[[#This Row],[Fecha]])</f>
        <v>7</v>
      </c>
      <c r="G131" s="119">
        <v>0.35416666666666669</v>
      </c>
      <c r="H131" s="120" t="s">
        <v>175</v>
      </c>
      <c r="I131" s="18" t="s">
        <v>8</v>
      </c>
      <c r="J131" s="121" t="s">
        <v>174</v>
      </c>
      <c r="K131" s="121" t="s">
        <v>29</v>
      </c>
      <c r="L131" s="121"/>
      <c r="M131" s="121" t="s">
        <v>98</v>
      </c>
      <c r="N131" s="121">
        <v>4</v>
      </c>
      <c r="O131" s="194"/>
    </row>
    <row r="132" spans="1:15" s="18" customFormat="1" ht="14.4" customHeight="1" x14ac:dyDescent="0.25">
      <c r="A132" s="37" t="s">
        <v>88</v>
      </c>
      <c r="B132" s="37"/>
      <c r="C132" s="152" t="s">
        <v>300</v>
      </c>
      <c r="D132" s="117">
        <v>43299</v>
      </c>
      <c r="E132" s="118">
        <f>YEAR(Tabla3[[#This Row],[Fecha]])</f>
        <v>2018</v>
      </c>
      <c r="F132" s="118">
        <f>MONTH(Tabla3[[#This Row],[Fecha]])</f>
        <v>7</v>
      </c>
      <c r="G132" s="119">
        <v>0.33333333333333331</v>
      </c>
      <c r="H132" s="120" t="s">
        <v>210</v>
      </c>
      <c r="I132" s="18" t="s">
        <v>8</v>
      </c>
      <c r="J132" s="81" t="s">
        <v>104</v>
      </c>
      <c r="K132" s="18" t="s">
        <v>29</v>
      </c>
      <c r="L132" s="121" t="s">
        <v>26</v>
      </c>
      <c r="M132" s="70" t="s">
        <v>44</v>
      </c>
      <c r="N132" s="121">
        <v>37</v>
      </c>
      <c r="O132" s="194"/>
    </row>
    <row r="133" spans="1:15" s="18" customFormat="1" ht="14.4" customHeight="1" x14ac:dyDescent="0.25">
      <c r="A133" s="37" t="s">
        <v>88</v>
      </c>
      <c r="B133" s="37"/>
      <c r="C133" s="152" t="s">
        <v>300</v>
      </c>
      <c r="D133" s="117">
        <v>43300</v>
      </c>
      <c r="E133" s="118">
        <f>YEAR(Tabla3[[#This Row],[Fecha]])</f>
        <v>2018</v>
      </c>
      <c r="F133" s="118">
        <f>MONTH(Tabla3[[#This Row],[Fecha]])</f>
        <v>7</v>
      </c>
      <c r="G133" s="119">
        <v>0.33333333333333331</v>
      </c>
      <c r="H133" s="120" t="s">
        <v>210</v>
      </c>
      <c r="I133" s="18" t="s">
        <v>8</v>
      </c>
      <c r="J133" s="81" t="s">
        <v>104</v>
      </c>
      <c r="K133" s="18" t="s">
        <v>29</v>
      </c>
      <c r="L133" s="121" t="s">
        <v>26</v>
      </c>
      <c r="M133" s="70" t="s">
        <v>44</v>
      </c>
      <c r="N133" s="121">
        <v>46</v>
      </c>
      <c r="O133" s="194"/>
    </row>
    <row r="134" spans="1:15" s="18" customFormat="1" ht="14.4" customHeight="1" x14ac:dyDescent="0.25">
      <c r="A134" s="37" t="s">
        <v>88</v>
      </c>
      <c r="B134" s="37"/>
      <c r="C134" s="152" t="s">
        <v>300</v>
      </c>
      <c r="D134" s="117">
        <v>43305</v>
      </c>
      <c r="E134" s="118">
        <f>YEAR(Tabla3[[#This Row],[Fecha]])</f>
        <v>2018</v>
      </c>
      <c r="F134" s="118">
        <f>MONTH(Tabla3[[#This Row],[Fecha]])</f>
        <v>7</v>
      </c>
      <c r="G134" s="119">
        <v>0.35416666666666669</v>
      </c>
      <c r="H134" s="120" t="s">
        <v>175</v>
      </c>
      <c r="I134" s="18" t="s">
        <v>8</v>
      </c>
      <c r="J134" s="121" t="s">
        <v>206</v>
      </c>
      <c r="K134" s="121" t="s">
        <v>26</v>
      </c>
      <c r="L134" s="121"/>
      <c r="M134" s="121" t="s">
        <v>98</v>
      </c>
      <c r="N134" s="121">
        <v>11</v>
      </c>
      <c r="O134" s="194"/>
    </row>
    <row r="135" spans="1:15" s="18" customFormat="1" ht="14.4" customHeight="1" x14ac:dyDescent="0.25">
      <c r="A135" s="37" t="s">
        <v>88</v>
      </c>
      <c r="B135" s="37"/>
      <c r="C135" s="152" t="s">
        <v>300</v>
      </c>
      <c r="D135" s="117">
        <v>43312</v>
      </c>
      <c r="E135" s="118">
        <f>YEAR(Tabla3[[#This Row],[Fecha]])</f>
        <v>2018</v>
      </c>
      <c r="F135" s="118">
        <f>MONTH(Tabla3[[#This Row],[Fecha]])</f>
        <v>7</v>
      </c>
      <c r="G135" s="119">
        <v>0.375</v>
      </c>
      <c r="H135" s="120" t="s">
        <v>211</v>
      </c>
      <c r="I135" s="18" t="s">
        <v>8</v>
      </c>
      <c r="J135" s="121" t="s">
        <v>212</v>
      </c>
      <c r="K135" s="121" t="s">
        <v>209</v>
      </c>
      <c r="L135" s="121" t="s">
        <v>26</v>
      </c>
      <c r="M135" s="121" t="s">
        <v>98</v>
      </c>
      <c r="N135" s="121">
        <v>150</v>
      </c>
      <c r="O135" s="194"/>
    </row>
    <row r="136" spans="1:15" s="81" customFormat="1" ht="14.4" customHeight="1" x14ac:dyDescent="0.25">
      <c r="A136" s="37" t="s">
        <v>88</v>
      </c>
      <c r="B136" s="37"/>
      <c r="C136" s="152" t="s">
        <v>300</v>
      </c>
      <c r="D136" s="127">
        <v>43340</v>
      </c>
      <c r="E136" s="123">
        <f>YEAR(Tabla3[[#This Row],[Fecha]])</f>
        <v>2018</v>
      </c>
      <c r="F136" s="123">
        <f>MONTH(Tabla3[[#This Row],[Fecha]])</f>
        <v>8</v>
      </c>
      <c r="G136" s="124">
        <v>0.33333333333333331</v>
      </c>
      <c r="H136" s="125" t="s">
        <v>208</v>
      </c>
      <c r="I136" s="81" t="s">
        <v>8</v>
      </c>
      <c r="J136" s="81" t="s">
        <v>104</v>
      </c>
      <c r="K136" s="126" t="s">
        <v>209</v>
      </c>
      <c r="L136" s="126"/>
      <c r="M136" s="116" t="s">
        <v>98</v>
      </c>
      <c r="N136" s="126">
        <v>25</v>
      </c>
      <c r="O136" s="194"/>
    </row>
    <row r="137" spans="1:15" s="81" customFormat="1" ht="14.4" customHeight="1" x14ac:dyDescent="0.25">
      <c r="A137" s="128" t="s">
        <v>88</v>
      </c>
      <c r="B137" s="128"/>
      <c r="C137" s="158" t="s">
        <v>300</v>
      </c>
      <c r="D137" s="128">
        <v>43372</v>
      </c>
      <c r="E137" s="129">
        <f>YEAR(Tabla3[[#This Row],[Fecha]])</f>
        <v>2018</v>
      </c>
      <c r="F137" s="129">
        <f>MONTH(Tabla3[[#This Row],[Fecha]])</f>
        <v>9</v>
      </c>
      <c r="G137" s="130">
        <v>0.58333333333333337</v>
      </c>
      <c r="H137" s="131" t="s">
        <v>214</v>
      </c>
      <c r="I137" s="81" t="s">
        <v>8</v>
      </c>
      <c r="J137" s="132" t="s">
        <v>215</v>
      </c>
      <c r="K137" s="126" t="s">
        <v>209</v>
      </c>
      <c r="L137" s="132"/>
      <c r="M137" s="116" t="s">
        <v>98</v>
      </c>
      <c r="N137" s="132">
        <v>50</v>
      </c>
      <c r="O137" s="194"/>
    </row>
    <row r="138" spans="1:15" s="81" customFormat="1" ht="14.4" customHeight="1" x14ac:dyDescent="0.25">
      <c r="A138" s="37" t="s">
        <v>88</v>
      </c>
      <c r="B138" s="37"/>
      <c r="C138" s="152" t="s">
        <v>300</v>
      </c>
      <c r="D138" s="127">
        <v>43348</v>
      </c>
      <c r="E138" s="123">
        <f>YEAR(Tabla3[[#This Row],[Fecha]])</f>
        <v>2018</v>
      </c>
      <c r="F138" s="123">
        <f>MONTH(Tabla3[[#This Row],[Fecha]])</f>
        <v>9</v>
      </c>
      <c r="G138" s="124">
        <v>0.33333333333333331</v>
      </c>
      <c r="H138" s="125" t="s">
        <v>213</v>
      </c>
      <c r="I138" s="81" t="s">
        <v>8</v>
      </c>
      <c r="J138" s="81" t="s">
        <v>104</v>
      </c>
      <c r="K138" s="126" t="s">
        <v>24</v>
      </c>
      <c r="L138" s="126" t="s">
        <v>26</v>
      </c>
      <c r="M138" s="116" t="s">
        <v>44</v>
      </c>
      <c r="N138" s="126">
        <v>61</v>
      </c>
      <c r="O138" s="194"/>
    </row>
    <row r="139" spans="1:15" s="81" customFormat="1" ht="14.4" customHeight="1" x14ac:dyDescent="0.25">
      <c r="A139" s="37" t="s">
        <v>88</v>
      </c>
      <c r="B139" s="37"/>
      <c r="C139" s="152" t="s">
        <v>300</v>
      </c>
      <c r="D139" s="128">
        <v>43369</v>
      </c>
      <c r="E139" s="129">
        <f>YEAR(Tabla3[[#This Row],[Fecha]])</f>
        <v>2018</v>
      </c>
      <c r="F139" s="129">
        <f>MONTH(Tabla3[[#This Row],[Fecha]])</f>
        <v>9</v>
      </c>
      <c r="G139" s="130">
        <v>0.33333333333333331</v>
      </c>
      <c r="H139" s="131" t="s">
        <v>218</v>
      </c>
      <c r="I139" s="81" t="s">
        <v>8</v>
      </c>
      <c r="J139" s="81" t="s">
        <v>104</v>
      </c>
      <c r="K139" s="126" t="s">
        <v>209</v>
      </c>
      <c r="L139" s="132" t="s">
        <v>27</v>
      </c>
      <c r="M139" s="116" t="s">
        <v>44</v>
      </c>
      <c r="N139" s="132">
        <v>28</v>
      </c>
      <c r="O139" s="194"/>
    </row>
    <row r="140" spans="1:15" s="81" customFormat="1" ht="14.4" customHeight="1" x14ac:dyDescent="0.25">
      <c r="A140" s="133" t="s">
        <v>88</v>
      </c>
      <c r="B140" s="167"/>
      <c r="C140" s="159" t="s">
        <v>300</v>
      </c>
      <c r="D140" s="139">
        <v>43370</v>
      </c>
      <c r="E140" s="134">
        <f>YEAR(D140)</f>
        <v>2018</v>
      </c>
      <c r="F140" s="134">
        <f>MONTH(D140)</f>
        <v>9</v>
      </c>
      <c r="G140" s="135">
        <v>0.33333333333333331</v>
      </c>
      <c r="H140" s="136" t="s">
        <v>130</v>
      </c>
      <c r="I140" s="138" t="s">
        <v>8</v>
      </c>
      <c r="J140" s="138" t="s">
        <v>104</v>
      </c>
      <c r="K140" s="137" t="s">
        <v>29</v>
      </c>
      <c r="L140" s="137" t="s">
        <v>26</v>
      </c>
      <c r="M140" s="137" t="s">
        <v>44</v>
      </c>
      <c r="N140" s="140">
        <v>79</v>
      </c>
    </row>
    <row r="141" spans="1:15" s="81" customFormat="1" ht="14.4" customHeight="1" x14ac:dyDescent="0.25">
      <c r="A141" s="133" t="s">
        <v>88</v>
      </c>
      <c r="B141" s="167"/>
      <c r="C141" s="159" t="s">
        <v>300</v>
      </c>
      <c r="D141" s="139">
        <v>43376</v>
      </c>
      <c r="E141" s="134">
        <f t="shared" ref="E141:E197" si="0">YEAR(D141)</f>
        <v>2018</v>
      </c>
      <c r="F141" s="134">
        <f t="shared" ref="F141:F197" si="1">MONTH(D141)</f>
        <v>10</v>
      </c>
      <c r="G141" s="135">
        <v>0.33333333333333331</v>
      </c>
      <c r="H141" s="136" t="s">
        <v>216</v>
      </c>
      <c r="I141" s="138" t="s">
        <v>8</v>
      </c>
      <c r="J141" s="138" t="s">
        <v>217</v>
      </c>
      <c r="K141" s="137" t="s">
        <v>24</v>
      </c>
      <c r="L141" s="137" t="s">
        <v>29</v>
      </c>
      <c r="M141" s="137" t="s">
        <v>98</v>
      </c>
      <c r="N141" s="140">
        <v>35</v>
      </c>
    </row>
    <row r="142" spans="1:15" s="81" customFormat="1" ht="14.4" customHeight="1" x14ac:dyDescent="0.25">
      <c r="A142" s="133" t="s">
        <v>88</v>
      </c>
      <c r="B142" s="167"/>
      <c r="C142" s="159" t="s">
        <v>300</v>
      </c>
      <c r="D142" s="139">
        <v>43381</v>
      </c>
      <c r="E142" s="134">
        <f t="shared" si="0"/>
        <v>2018</v>
      </c>
      <c r="F142" s="134">
        <f t="shared" si="1"/>
        <v>10</v>
      </c>
      <c r="G142" s="135">
        <v>0.33333333333333331</v>
      </c>
      <c r="H142" s="136" t="s">
        <v>216</v>
      </c>
      <c r="I142" s="138" t="s">
        <v>8</v>
      </c>
      <c r="J142" s="138" t="s">
        <v>217</v>
      </c>
      <c r="K142" s="137" t="s">
        <v>209</v>
      </c>
      <c r="L142" s="137" t="s">
        <v>26</v>
      </c>
      <c r="M142" s="137" t="s">
        <v>98</v>
      </c>
      <c r="N142" s="140">
        <v>40</v>
      </c>
    </row>
    <row r="143" spans="1:15" s="81" customFormat="1" ht="14.4" customHeight="1" x14ac:dyDescent="0.25">
      <c r="A143" s="133" t="s">
        <v>88</v>
      </c>
      <c r="B143" s="167"/>
      <c r="C143" s="159" t="s">
        <v>300</v>
      </c>
      <c r="D143" s="139">
        <v>43431</v>
      </c>
      <c r="E143" s="134">
        <f t="shared" si="0"/>
        <v>2018</v>
      </c>
      <c r="F143" s="134">
        <f t="shared" si="1"/>
        <v>11</v>
      </c>
      <c r="G143" s="135">
        <v>0.33333333333333331</v>
      </c>
      <c r="H143" s="136" t="s">
        <v>219</v>
      </c>
      <c r="I143" s="138" t="s">
        <v>13</v>
      </c>
      <c r="J143" s="138" t="s">
        <v>220</v>
      </c>
      <c r="K143" s="137" t="s">
        <v>209</v>
      </c>
      <c r="L143" s="137"/>
      <c r="M143" s="137" t="s">
        <v>98</v>
      </c>
      <c r="N143" s="140">
        <v>209</v>
      </c>
    </row>
    <row r="144" spans="1:15" s="81" customFormat="1" ht="14.4" customHeight="1" x14ac:dyDescent="0.25">
      <c r="A144" s="133" t="s">
        <v>88</v>
      </c>
      <c r="B144" s="167"/>
      <c r="C144" s="159" t="s">
        <v>300</v>
      </c>
      <c r="D144" s="139">
        <v>43493</v>
      </c>
      <c r="E144" s="134">
        <f t="shared" si="0"/>
        <v>2019</v>
      </c>
      <c r="F144" s="134">
        <f t="shared" si="1"/>
        <v>1</v>
      </c>
      <c r="G144" s="135">
        <v>0.77083333333333337</v>
      </c>
      <c r="H144" s="136" t="s">
        <v>222</v>
      </c>
      <c r="I144" s="134" t="s">
        <v>8</v>
      </c>
      <c r="J144" s="136" t="s">
        <v>221</v>
      </c>
      <c r="K144" s="137" t="s">
        <v>209</v>
      </c>
      <c r="L144" s="137"/>
      <c r="M144" s="137" t="s">
        <v>98</v>
      </c>
      <c r="N144" s="140">
        <v>69</v>
      </c>
    </row>
    <row r="145" spans="1:14" s="81" customFormat="1" ht="14.4" customHeight="1" x14ac:dyDescent="0.25">
      <c r="A145" s="133" t="s">
        <v>88</v>
      </c>
      <c r="B145" s="167"/>
      <c r="C145" s="159" t="s">
        <v>300</v>
      </c>
      <c r="D145" s="139">
        <v>43497</v>
      </c>
      <c r="E145" s="134">
        <f t="shared" si="0"/>
        <v>2019</v>
      </c>
      <c r="F145" s="134">
        <f t="shared" si="1"/>
        <v>2</v>
      </c>
      <c r="G145" s="135">
        <v>0.33333333333333331</v>
      </c>
      <c r="H145" s="136" t="s">
        <v>223</v>
      </c>
      <c r="I145" s="134" t="s">
        <v>8</v>
      </c>
      <c r="J145" s="138" t="s">
        <v>224</v>
      </c>
      <c r="K145" s="137" t="s">
        <v>209</v>
      </c>
      <c r="L145" s="137" t="s">
        <v>26</v>
      </c>
      <c r="M145" s="137" t="s">
        <v>98</v>
      </c>
      <c r="N145" s="140">
        <v>30</v>
      </c>
    </row>
    <row r="146" spans="1:14" s="81" customFormat="1" ht="14.4" customHeight="1" x14ac:dyDescent="0.25">
      <c r="A146" s="133" t="s">
        <v>88</v>
      </c>
      <c r="B146" s="167"/>
      <c r="C146" s="159" t="s">
        <v>300</v>
      </c>
      <c r="D146" s="139">
        <v>43503</v>
      </c>
      <c r="E146" s="134">
        <f t="shared" si="0"/>
        <v>2019</v>
      </c>
      <c r="F146" s="134">
        <f t="shared" si="1"/>
        <v>2</v>
      </c>
      <c r="G146" s="135">
        <v>0.33333333333333331</v>
      </c>
      <c r="H146" s="136" t="s">
        <v>163</v>
      </c>
      <c r="I146" s="134" t="s">
        <v>8</v>
      </c>
      <c r="J146" s="138" t="s">
        <v>227</v>
      </c>
      <c r="K146" s="137" t="s">
        <v>209</v>
      </c>
      <c r="L146" s="137" t="s">
        <v>26</v>
      </c>
      <c r="M146" s="137" t="s">
        <v>44</v>
      </c>
      <c r="N146" s="140">
        <v>37</v>
      </c>
    </row>
    <row r="147" spans="1:14" s="81" customFormat="1" ht="14.4" customHeight="1" x14ac:dyDescent="0.25">
      <c r="A147" s="133" t="s">
        <v>88</v>
      </c>
      <c r="B147" s="167"/>
      <c r="C147" s="159" t="s">
        <v>300</v>
      </c>
      <c r="D147" s="139">
        <v>43510</v>
      </c>
      <c r="E147" s="134">
        <f t="shared" si="0"/>
        <v>2019</v>
      </c>
      <c r="F147" s="134">
        <f t="shared" si="1"/>
        <v>2</v>
      </c>
      <c r="G147" s="135">
        <v>0.33333333333333331</v>
      </c>
      <c r="H147" s="136" t="s">
        <v>163</v>
      </c>
      <c r="I147" s="134" t="s">
        <v>8</v>
      </c>
      <c r="J147" s="138" t="s">
        <v>227</v>
      </c>
      <c r="K147" s="137" t="s">
        <v>209</v>
      </c>
      <c r="L147" s="137" t="s">
        <v>26</v>
      </c>
      <c r="M147" s="137" t="s">
        <v>44</v>
      </c>
      <c r="N147" s="140">
        <v>37</v>
      </c>
    </row>
    <row r="148" spans="1:14" s="81" customFormat="1" ht="14.4" customHeight="1" x14ac:dyDescent="0.25">
      <c r="A148" s="133" t="s">
        <v>88</v>
      </c>
      <c r="B148" s="167"/>
      <c r="C148" s="159" t="s">
        <v>300</v>
      </c>
      <c r="D148" s="139">
        <v>43517</v>
      </c>
      <c r="E148" s="134">
        <f t="shared" si="0"/>
        <v>2019</v>
      </c>
      <c r="F148" s="134">
        <f t="shared" si="1"/>
        <v>2</v>
      </c>
      <c r="G148" s="135">
        <v>0.33333333333333331</v>
      </c>
      <c r="H148" s="136" t="s">
        <v>163</v>
      </c>
      <c r="I148" s="134" t="s">
        <v>8</v>
      </c>
      <c r="J148" s="138" t="s">
        <v>227</v>
      </c>
      <c r="K148" s="137" t="s">
        <v>209</v>
      </c>
      <c r="L148" s="137" t="s">
        <v>26</v>
      </c>
      <c r="M148" s="137" t="s">
        <v>44</v>
      </c>
      <c r="N148" s="140">
        <v>40</v>
      </c>
    </row>
    <row r="149" spans="1:14" s="81" customFormat="1" ht="14.4" customHeight="1" x14ac:dyDescent="0.25">
      <c r="A149" s="133" t="s">
        <v>88</v>
      </c>
      <c r="B149" s="167"/>
      <c r="C149" s="159" t="s">
        <v>300</v>
      </c>
      <c r="D149" s="139">
        <v>43522</v>
      </c>
      <c r="E149" s="134">
        <f t="shared" si="0"/>
        <v>2019</v>
      </c>
      <c r="F149" s="134">
        <f t="shared" si="1"/>
        <v>2</v>
      </c>
      <c r="G149" s="135">
        <v>0.41666666666666669</v>
      </c>
      <c r="H149" s="136" t="s">
        <v>225</v>
      </c>
      <c r="I149" s="134" t="s">
        <v>8</v>
      </c>
      <c r="J149" s="141" t="s">
        <v>104</v>
      </c>
      <c r="K149" s="137" t="s">
        <v>26</v>
      </c>
      <c r="L149" s="137"/>
      <c r="M149" s="137" t="s">
        <v>98</v>
      </c>
      <c r="N149" s="140">
        <v>13</v>
      </c>
    </row>
    <row r="150" spans="1:14" s="81" customFormat="1" ht="14.4" customHeight="1" x14ac:dyDescent="0.25">
      <c r="A150" s="133" t="s">
        <v>88</v>
      </c>
      <c r="B150" s="167"/>
      <c r="C150" s="159" t="s">
        <v>300</v>
      </c>
      <c r="D150" s="139">
        <v>43522</v>
      </c>
      <c r="E150" s="134">
        <f t="shared" si="0"/>
        <v>2019</v>
      </c>
      <c r="F150" s="134">
        <f t="shared" si="1"/>
        <v>2</v>
      </c>
      <c r="G150" s="135">
        <v>0.54166666666666663</v>
      </c>
      <c r="H150" s="136" t="s">
        <v>226</v>
      </c>
      <c r="I150" s="134" t="s">
        <v>8</v>
      </c>
      <c r="J150" s="141" t="s">
        <v>104</v>
      </c>
      <c r="K150" s="137" t="s">
        <v>209</v>
      </c>
      <c r="L150" s="137" t="s">
        <v>26</v>
      </c>
      <c r="M150" s="137" t="s">
        <v>98</v>
      </c>
      <c r="N150" s="140">
        <v>29</v>
      </c>
    </row>
    <row r="151" spans="1:14" s="81" customFormat="1" ht="14.4" customHeight="1" x14ac:dyDescent="0.25">
      <c r="A151" s="133" t="s">
        <v>88</v>
      </c>
      <c r="B151" s="167"/>
      <c r="C151" s="159" t="s">
        <v>300</v>
      </c>
      <c r="D151" s="139">
        <v>43529</v>
      </c>
      <c r="E151" s="134">
        <f t="shared" si="0"/>
        <v>2019</v>
      </c>
      <c r="F151" s="134">
        <f t="shared" si="1"/>
        <v>3</v>
      </c>
      <c r="G151" s="135">
        <v>0.375</v>
      </c>
      <c r="H151" s="136" t="s">
        <v>151</v>
      </c>
      <c r="I151" s="134" t="s">
        <v>8</v>
      </c>
      <c r="J151" s="141" t="s">
        <v>104</v>
      </c>
      <c r="K151" s="137" t="s">
        <v>209</v>
      </c>
      <c r="L151" s="137" t="s">
        <v>26</v>
      </c>
      <c r="M151" s="137" t="s">
        <v>44</v>
      </c>
      <c r="N151" s="140">
        <v>9</v>
      </c>
    </row>
    <row r="152" spans="1:14" s="81" customFormat="1" ht="14.4" customHeight="1" x14ac:dyDescent="0.25">
      <c r="A152" s="133" t="s">
        <v>88</v>
      </c>
      <c r="B152" s="167"/>
      <c r="C152" s="159" t="s">
        <v>300</v>
      </c>
      <c r="D152" s="139">
        <v>43531</v>
      </c>
      <c r="E152" s="134">
        <f t="shared" si="0"/>
        <v>2019</v>
      </c>
      <c r="F152" s="134">
        <f t="shared" si="1"/>
        <v>3</v>
      </c>
      <c r="G152" s="135">
        <v>0.375</v>
      </c>
      <c r="H152" s="136" t="s">
        <v>213</v>
      </c>
      <c r="I152" s="134" t="s">
        <v>8</v>
      </c>
      <c r="J152" s="141" t="s">
        <v>104</v>
      </c>
      <c r="K152" s="137" t="s">
        <v>209</v>
      </c>
      <c r="L152" s="137" t="s">
        <v>26</v>
      </c>
      <c r="M152" s="137" t="s">
        <v>44</v>
      </c>
      <c r="N152" s="140">
        <v>31</v>
      </c>
    </row>
    <row r="153" spans="1:14" s="81" customFormat="1" ht="14.4" customHeight="1" x14ac:dyDescent="0.25">
      <c r="A153" s="133" t="s">
        <v>88</v>
      </c>
      <c r="B153" s="167"/>
      <c r="C153" s="159" t="s">
        <v>300</v>
      </c>
      <c r="D153" s="139">
        <v>43536</v>
      </c>
      <c r="E153" s="134">
        <f t="shared" si="0"/>
        <v>2019</v>
      </c>
      <c r="F153" s="134">
        <f t="shared" si="1"/>
        <v>3</v>
      </c>
      <c r="G153" s="135">
        <v>0.375</v>
      </c>
      <c r="H153" s="136" t="s">
        <v>81</v>
      </c>
      <c r="I153" s="134" t="s">
        <v>8</v>
      </c>
      <c r="J153" s="141" t="s">
        <v>104</v>
      </c>
      <c r="K153" s="137" t="s">
        <v>24</v>
      </c>
      <c r="L153" s="137" t="s">
        <v>27</v>
      </c>
      <c r="M153" s="137" t="s">
        <v>45</v>
      </c>
      <c r="N153" s="140">
        <v>17</v>
      </c>
    </row>
    <row r="154" spans="1:14" s="81" customFormat="1" ht="14.4" customHeight="1" x14ac:dyDescent="0.25">
      <c r="A154" s="133" t="s">
        <v>88</v>
      </c>
      <c r="B154" s="167"/>
      <c r="C154" s="159" t="s">
        <v>300</v>
      </c>
      <c r="D154" s="139">
        <v>43537</v>
      </c>
      <c r="E154" s="134">
        <f t="shared" si="0"/>
        <v>2019</v>
      </c>
      <c r="F154" s="134">
        <f t="shared" si="1"/>
        <v>3</v>
      </c>
      <c r="G154" s="135">
        <v>0.375</v>
      </c>
      <c r="H154" s="136" t="s">
        <v>81</v>
      </c>
      <c r="I154" s="134" t="s">
        <v>8</v>
      </c>
      <c r="J154" s="141" t="s">
        <v>104</v>
      </c>
      <c r="K154" s="137" t="s">
        <v>23</v>
      </c>
      <c r="L154" s="137" t="s">
        <v>26</v>
      </c>
      <c r="M154" s="137" t="s">
        <v>45</v>
      </c>
      <c r="N154" s="140">
        <v>28</v>
      </c>
    </row>
    <row r="155" spans="1:14" s="81" customFormat="1" ht="14.4" customHeight="1" x14ac:dyDescent="0.25">
      <c r="A155" s="133" t="s">
        <v>88</v>
      </c>
      <c r="B155" s="167"/>
      <c r="C155" s="159" t="s">
        <v>300</v>
      </c>
      <c r="D155" s="139">
        <v>43538</v>
      </c>
      <c r="E155" s="134">
        <f t="shared" si="0"/>
        <v>2019</v>
      </c>
      <c r="F155" s="134">
        <f t="shared" si="1"/>
        <v>3</v>
      </c>
      <c r="G155" s="135">
        <v>0.375</v>
      </c>
      <c r="H155" s="136" t="s">
        <v>163</v>
      </c>
      <c r="I155" s="134" t="s">
        <v>8</v>
      </c>
      <c r="J155" s="141" t="s">
        <v>104</v>
      </c>
      <c r="K155" s="137" t="s">
        <v>24</v>
      </c>
      <c r="L155" s="137" t="s">
        <v>27</v>
      </c>
      <c r="M155" s="137" t="s">
        <v>44</v>
      </c>
      <c r="N155" s="140">
        <v>87</v>
      </c>
    </row>
    <row r="156" spans="1:14" s="81" customFormat="1" ht="14.4" customHeight="1" x14ac:dyDescent="0.25">
      <c r="A156" s="133" t="s">
        <v>88</v>
      </c>
      <c r="B156" s="167"/>
      <c r="C156" s="159" t="s">
        <v>300</v>
      </c>
      <c r="D156" s="139">
        <v>43545</v>
      </c>
      <c r="E156" s="134">
        <f t="shared" si="0"/>
        <v>2019</v>
      </c>
      <c r="F156" s="134">
        <f t="shared" si="1"/>
        <v>3</v>
      </c>
      <c r="G156" s="135">
        <v>0.375</v>
      </c>
      <c r="H156" s="136" t="s">
        <v>228</v>
      </c>
      <c r="I156" s="134" t="s">
        <v>8</v>
      </c>
      <c r="J156" s="141" t="s">
        <v>104</v>
      </c>
      <c r="K156" s="137" t="s">
        <v>209</v>
      </c>
      <c r="L156" s="137" t="s">
        <v>26</v>
      </c>
      <c r="M156" s="137" t="s">
        <v>45</v>
      </c>
      <c r="N156" s="140">
        <v>19</v>
      </c>
    </row>
    <row r="157" spans="1:14" s="81" customFormat="1" ht="14.4" customHeight="1" x14ac:dyDescent="0.25">
      <c r="A157" s="133" t="s">
        <v>88</v>
      </c>
      <c r="B157" s="167"/>
      <c r="C157" s="159" t="s">
        <v>300</v>
      </c>
      <c r="D157" s="139">
        <v>43551</v>
      </c>
      <c r="E157" s="134">
        <f t="shared" si="0"/>
        <v>2019</v>
      </c>
      <c r="F157" s="134">
        <f t="shared" si="1"/>
        <v>3</v>
      </c>
      <c r="G157" s="135">
        <v>0.375</v>
      </c>
      <c r="H157" s="136" t="s">
        <v>229</v>
      </c>
      <c r="I157" s="134" t="s">
        <v>8</v>
      </c>
      <c r="J157" s="141" t="s">
        <v>104</v>
      </c>
      <c r="K157" s="137" t="s">
        <v>29</v>
      </c>
      <c r="L157" s="137" t="s">
        <v>27</v>
      </c>
      <c r="M157" s="137" t="s">
        <v>98</v>
      </c>
      <c r="N157" s="140">
        <v>24</v>
      </c>
    </row>
    <row r="158" spans="1:14" s="81" customFormat="1" ht="14.4" customHeight="1" x14ac:dyDescent="0.25">
      <c r="A158" s="133" t="s">
        <v>88</v>
      </c>
      <c r="B158" s="167"/>
      <c r="C158" s="159" t="s">
        <v>300</v>
      </c>
      <c r="D158" s="139">
        <v>43558</v>
      </c>
      <c r="E158" s="134">
        <f t="shared" si="0"/>
        <v>2019</v>
      </c>
      <c r="F158" s="134">
        <f t="shared" si="1"/>
        <v>4</v>
      </c>
      <c r="G158" s="135">
        <v>0.75</v>
      </c>
      <c r="H158" s="136" t="s">
        <v>236</v>
      </c>
      <c r="I158" s="134" t="s">
        <v>16</v>
      </c>
      <c r="J158" s="141" t="s">
        <v>104</v>
      </c>
      <c r="K158" s="137" t="s">
        <v>209</v>
      </c>
      <c r="L158" s="137"/>
      <c r="M158" s="137" t="s">
        <v>98</v>
      </c>
      <c r="N158" s="140">
        <v>100</v>
      </c>
    </row>
    <row r="159" spans="1:14" s="81" customFormat="1" ht="14.4" customHeight="1" x14ac:dyDescent="0.25">
      <c r="A159" s="133" t="s">
        <v>88</v>
      </c>
      <c r="B159" s="167"/>
      <c r="C159" s="159" t="s">
        <v>300</v>
      </c>
      <c r="D159" s="139">
        <v>43559</v>
      </c>
      <c r="E159" s="134">
        <f t="shared" si="0"/>
        <v>2019</v>
      </c>
      <c r="F159" s="134">
        <f t="shared" si="1"/>
        <v>4</v>
      </c>
      <c r="G159" s="135">
        <v>0.375</v>
      </c>
      <c r="H159" s="136" t="s">
        <v>163</v>
      </c>
      <c r="I159" s="134" t="s">
        <v>8</v>
      </c>
      <c r="J159" s="141" t="s">
        <v>104</v>
      </c>
      <c r="K159" s="137" t="s">
        <v>209</v>
      </c>
      <c r="L159" s="137" t="s">
        <v>26</v>
      </c>
      <c r="M159" s="137" t="s">
        <v>44</v>
      </c>
      <c r="N159" s="140">
        <v>39</v>
      </c>
    </row>
    <row r="160" spans="1:14" s="81" customFormat="1" ht="14.4" customHeight="1" x14ac:dyDescent="0.25">
      <c r="A160" s="133" t="s">
        <v>88</v>
      </c>
      <c r="B160" s="167"/>
      <c r="C160" s="159" t="s">
        <v>300</v>
      </c>
      <c r="D160" s="139">
        <v>43560</v>
      </c>
      <c r="E160" s="134">
        <f t="shared" si="0"/>
        <v>2019</v>
      </c>
      <c r="F160" s="134">
        <f t="shared" si="1"/>
        <v>4</v>
      </c>
      <c r="G160" s="135">
        <v>0.375</v>
      </c>
      <c r="H160" s="136" t="s">
        <v>230</v>
      </c>
      <c r="I160" s="134" t="s">
        <v>8</v>
      </c>
      <c r="J160" s="141" t="s">
        <v>104</v>
      </c>
      <c r="K160" s="137" t="s">
        <v>24</v>
      </c>
      <c r="L160" s="137" t="s">
        <v>27</v>
      </c>
      <c r="M160" s="137" t="s">
        <v>44</v>
      </c>
      <c r="N160" s="140">
        <v>31</v>
      </c>
    </row>
    <row r="161" spans="1:14" s="81" customFormat="1" ht="14.4" customHeight="1" x14ac:dyDescent="0.25">
      <c r="A161" s="133" t="s">
        <v>88</v>
      </c>
      <c r="B161" s="167"/>
      <c r="C161" s="159" t="s">
        <v>300</v>
      </c>
      <c r="D161" s="139">
        <v>43560</v>
      </c>
      <c r="E161" s="134">
        <f>YEAR(D161)</f>
        <v>2019</v>
      </c>
      <c r="F161" s="134">
        <f>MONTH(D161)</f>
        <v>4</v>
      </c>
      <c r="G161" s="135">
        <v>0.58333333333333337</v>
      </c>
      <c r="H161" s="136" t="s">
        <v>243</v>
      </c>
      <c r="I161" s="134" t="s">
        <v>8</v>
      </c>
      <c r="J161" s="141" t="s">
        <v>104</v>
      </c>
      <c r="K161" s="137" t="s">
        <v>209</v>
      </c>
      <c r="L161" s="137"/>
      <c r="M161" s="137" t="s">
        <v>98</v>
      </c>
      <c r="N161" s="140">
        <v>16</v>
      </c>
    </row>
    <row r="162" spans="1:14" s="81" customFormat="1" ht="14.4" customHeight="1" x14ac:dyDescent="0.25">
      <c r="A162" s="133" t="s">
        <v>88</v>
      </c>
      <c r="B162" s="167"/>
      <c r="C162" s="159" t="s">
        <v>300</v>
      </c>
      <c r="D162" s="139">
        <v>43578</v>
      </c>
      <c r="E162" s="134">
        <f t="shared" si="0"/>
        <v>2019</v>
      </c>
      <c r="F162" s="134">
        <f t="shared" si="1"/>
        <v>4</v>
      </c>
      <c r="G162" s="135">
        <v>0.375</v>
      </c>
      <c r="H162" s="136" t="s">
        <v>231</v>
      </c>
      <c r="I162" s="134" t="s">
        <v>8</v>
      </c>
      <c r="J162" s="141" t="s">
        <v>104</v>
      </c>
      <c r="K162" s="137" t="s">
        <v>23</v>
      </c>
      <c r="L162" s="137"/>
      <c r="M162" s="137" t="s">
        <v>98</v>
      </c>
      <c r="N162" s="140">
        <v>30</v>
      </c>
    </row>
    <row r="163" spans="1:14" s="81" customFormat="1" ht="14.4" customHeight="1" x14ac:dyDescent="0.25">
      <c r="A163" s="133" t="s">
        <v>88</v>
      </c>
      <c r="B163" s="167"/>
      <c r="C163" s="159" t="s">
        <v>300</v>
      </c>
      <c r="D163" s="139">
        <v>43579</v>
      </c>
      <c r="E163" s="134">
        <f t="shared" si="0"/>
        <v>2019</v>
      </c>
      <c r="F163" s="134">
        <f t="shared" si="1"/>
        <v>4</v>
      </c>
      <c r="G163" s="135">
        <v>0.35416666666666669</v>
      </c>
      <c r="H163" s="136" t="s">
        <v>244</v>
      </c>
      <c r="I163" s="134" t="s">
        <v>11</v>
      </c>
      <c r="J163" s="141" t="s">
        <v>104</v>
      </c>
      <c r="K163" s="137" t="s">
        <v>29</v>
      </c>
      <c r="L163" s="137" t="s">
        <v>26</v>
      </c>
      <c r="M163" s="137" t="s">
        <v>44</v>
      </c>
      <c r="N163" s="140">
        <v>45</v>
      </c>
    </row>
    <row r="164" spans="1:14" s="81" customFormat="1" ht="14.4" customHeight="1" x14ac:dyDescent="0.25">
      <c r="A164" s="133" t="s">
        <v>88</v>
      </c>
      <c r="B164" s="167"/>
      <c r="C164" s="159" t="s">
        <v>300</v>
      </c>
      <c r="D164" s="139">
        <v>43581</v>
      </c>
      <c r="E164" s="134">
        <f t="shared" ref="E164" si="2">YEAR(D164)</f>
        <v>2019</v>
      </c>
      <c r="F164" s="134">
        <f t="shared" ref="F164" si="3">MONTH(D164)</f>
        <v>4</v>
      </c>
      <c r="G164" s="135">
        <v>0.35416666666666669</v>
      </c>
      <c r="H164" s="136" t="s">
        <v>245</v>
      </c>
      <c r="I164" s="134" t="s">
        <v>11</v>
      </c>
      <c r="J164" s="141" t="s">
        <v>104</v>
      </c>
      <c r="K164" s="137" t="s">
        <v>29</v>
      </c>
      <c r="L164" s="137" t="s">
        <v>26</v>
      </c>
      <c r="M164" s="137" t="s">
        <v>44</v>
      </c>
      <c r="N164" s="140">
        <v>49</v>
      </c>
    </row>
    <row r="165" spans="1:14" s="81" customFormat="1" ht="14.4" customHeight="1" x14ac:dyDescent="0.25">
      <c r="A165" s="133" t="s">
        <v>88</v>
      </c>
      <c r="B165" s="167"/>
      <c r="C165" s="159" t="s">
        <v>300</v>
      </c>
      <c r="D165" s="139">
        <v>43592</v>
      </c>
      <c r="E165" s="134">
        <f t="shared" si="0"/>
        <v>2019</v>
      </c>
      <c r="F165" s="134">
        <f t="shared" si="1"/>
        <v>5</v>
      </c>
      <c r="G165" s="135">
        <v>0.39583333333333331</v>
      </c>
      <c r="H165" s="136" t="s">
        <v>232</v>
      </c>
      <c r="I165" s="134" t="s">
        <v>8</v>
      </c>
      <c r="J165" s="141" t="s">
        <v>233</v>
      </c>
      <c r="K165" s="137" t="s">
        <v>29</v>
      </c>
      <c r="L165" s="137" t="s">
        <v>26</v>
      </c>
      <c r="M165" s="137" t="s">
        <v>45</v>
      </c>
      <c r="N165" s="142">
        <v>30</v>
      </c>
    </row>
    <row r="166" spans="1:14" s="81" customFormat="1" ht="14.4" customHeight="1" x14ac:dyDescent="0.25">
      <c r="A166" s="133" t="s">
        <v>88</v>
      </c>
      <c r="B166" s="167"/>
      <c r="C166" s="159" t="s">
        <v>300</v>
      </c>
      <c r="D166" s="139">
        <v>43593</v>
      </c>
      <c r="E166" s="134">
        <f t="shared" si="0"/>
        <v>2019</v>
      </c>
      <c r="F166" s="134">
        <f t="shared" si="1"/>
        <v>5</v>
      </c>
      <c r="G166" s="135">
        <v>0.39583333333333331</v>
      </c>
      <c r="H166" s="136" t="s">
        <v>232</v>
      </c>
      <c r="I166" s="134" t="s">
        <v>8</v>
      </c>
      <c r="J166" s="141" t="s">
        <v>233</v>
      </c>
      <c r="K166" s="137" t="s">
        <v>29</v>
      </c>
      <c r="L166" s="137" t="s">
        <v>26</v>
      </c>
      <c r="M166" s="137" t="s">
        <v>45</v>
      </c>
      <c r="N166" s="142">
        <v>30</v>
      </c>
    </row>
    <row r="167" spans="1:14" s="81" customFormat="1" ht="14.4" customHeight="1" x14ac:dyDescent="0.25">
      <c r="A167" s="133" t="s">
        <v>88</v>
      </c>
      <c r="B167" s="167"/>
      <c r="C167" s="159" t="s">
        <v>300</v>
      </c>
      <c r="D167" s="139">
        <v>43601</v>
      </c>
      <c r="E167" s="134">
        <f t="shared" si="0"/>
        <v>2019</v>
      </c>
      <c r="F167" s="134">
        <f t="shared" si="1"/>
        <v>5</v>
      </c>
      <c r="G167" s="135">
        <v>0.35416666666666669</v>
      </c>
      <c r="H167" s="136" t="s">
        <v>234</v>
      </c>
      <c r="I167" s="134" t="s">
        <v>8</v>
      </c>
      <c r="J167" s="141" t="s">
        <v>104</v>
      </c>
      <c r="K167" s="137" t="s">
        <v>24</v>
      </c>
      <c r="L167" s="137" t="s">
        <v>26</v>
      </c>
      <c r="M167" s="137" t="s">
        <v>44</v>
      </c>
      <c r="N167" s="140">
        <v>27</v>
      </c>
    </row>
    <row r="168" spans="1:14" s="81" customFormat="1" ht="14.4" customHeight="1" x14ac:dyDescent="0.25">
      <c r="A168" s="133" t="s">
        <v>88</v>
      </c>
      <c r="B168" s="167"/>
      <c r="C168" s="159" t="s">
        <v>300</v>
      </c>
      <c r="D168" s="139">
        <v>43606</v>
      </c>
      <c r="E168" s="134">
        <f t="shared" si="0"/>
        <v>2019</v>
      </c>
      <c r="F168" s="134">
        <f t="shared" si="1"/>
        <v>5</v>
      </c>
      <c r="G168" s="135">
        <v>0.375</v>
      </c>
      <c r="H168" s="136" t="s">
        <v>199</v>
      </c>
      <c r="I168" s="134" t="s">
        <v>8</v>
      </c>
      <c r="J168" s="141" t="s">
        <v>104</v>
      </c>
      <c r="K168" s="137" t="s">
        <v>29</v>
      </c>
      <c r="L168" s="137" t="s">
        <v>27</v>
      </c>
      <c r="M168" s="137" t="s">
        <v>45</v>
      </c>
      <c r="N168" s="140">
        <v>32</v>
      </c>
    </row>
    <row r="169" spans="1:14" s="81" customFormat="1" ht="14.4" customHeight="1" x14ac:dyDescent="0.25">
      <c r="A169" s="133" t="s">
        <v>88</v>
      </c>
      <c r="B169" s="167"/>
      <c r="C169" s="159" t="s">
        <v>300</v>
      </c>
      <c r="D169" s="139">
        <v>43608</v>
      </c>
      <c r="E169" s="134">
        <f t="shared" si="0"/>
        <v>2019</v>
      </c>
      <c r="F169" s="134">
        <f t="shared" si="1"/>
        <v>5</v>
      </c>
      <c r="G169" s="135">
        <v>0.375</v>
      </c>
      <c r="H169" s="136" t="s">
        <v>165</v>
      </c>
      <c r="I169" s="134" t="s">
        <v>8</v>
      </c>
      <c r="J169" s="141" t="s">
        <v>104</v>
      </c>
      <c r="K169" s="137" t="s">
        <v>23</v>
      </c>
      <c r="L169" s="137"/>
      <c r="M169" s="137" t="s">
        <v>44</v>
      </c>
      <c r="N169" s="140">
        <v>24</v>
      </c>
    </row>
    <row r="170" spans="1:14" s="81" customFormat="1" ht="14.4" customHeight="1" x14ac:dyDescent="0.25">
      <c r="A170" s="133" t="s">
        <v>88</v>
      </c>
      <c r="B170" s="167"/>
      <c r="C170" s="159" t="s">
        <v>300</v>
      </c>
      <c r="D170" s="139">
        <v>43609</v>
      </c>
      <c r="E170" s="134">
        <f>YEAR(D170)</f>
        <v>2019</v>
      </c>
      <c r="F170" s="134">
        <f>MONTH(D170)</f>
        <v>5</v>
      </c>
      <c r="G170" s="135">
        <v>0.5625</v>
      </c>
      <c r="H170" s="136" t="s">
        <v>237</v>
      </c>
      <c r="I170" s="134" t="s">
        <v>8</v>
      </c>
      <c r="J170" s="141" t="s">
        <v>104</v>
      </c>
      <c r="K170" s="137" t="s">
        <v>24</v>
      </c>
      <c r="L170" s="137"/>
      <c r="M170" s="137" t="s">
        <v>44</v>
      </c>
      <c r="N170" s="140">
        <v>17</v>
      </c>
    </row>
    <row r="171" spans="1:14" s="81" customFormat="1" ht="14.4" customHeight="1" x14ac:dyDescent="0.25">
      <c r="A171" s="133" t="s">
        <v>88</v>
      </c>
      <c r="B171" s="167"/>
      <c r="C171" s="159" t="s">
        <v>300</v>
      </c>
      <c r="D171" s="139">
        <v>43613</v>
      </c>
      <c r="E171" s="134">
        <f t="shared" ref="E171" si="4">YEAR(D171)</f>
        <v>2019</v>
      </c>
      <c r="F171" s="134">
        <f t="shared" ref="F171" si="5">MONTH(D171)</f>
        <v>5</v>
      </c>
      <c r="G171" s="135">
        <v>0.35416666666666669</v>
      </c>
      <c r="H171" s="136" t="s">
        <v>246</v>
      </c>
      <c r="I171" s="134" t="s">
        <v>11</v>
      </c>
      <c r="J171" s="141" t="s">
        <v>104</v>
      </c>
      <c r="K171" s="137" t="s">
        <v>29</v>
      </c>
      <c r="L171" s="137" t="s">
        <v>26</v>
      </c>
      <c r="M171" s="137" t="s">
        <v>44</v>
      </c>
      <c r="N171" s="140">
        <v>30</v>
      </c>
    </row>
    <row r="172" spans="1:14" s="81" customFormat="1" ht="14.4" customHeight="1" x14ac:dyDescent="0.25">
      <c r="A172" s="133" t="s">
        <v>88</v>
      </c>
      <c r="B172" s="167" t="s">
        <v>319</v>
      </c>
      <c r="C172" s="159" t="s">
        <v>300</v>
      </c>
      <c r="D172" s="139">
        <v>43627</v>
      </c>
      <c r="E172" s="134">
        <f t="shared" ref="E172" si="6">YEAR(D172)</f>
        <v>2019</v>
      </c>
      <c r="F172" s="134">
        <f t="shared" ref="F172" si="7">MONTH(D172)</f>
        <v>6</v>
      </c>
      <c r="G172" s="135">
        <v>0.35416666666666669</v>
      </c>
      <c r="H172" s="136" t="s">
        <v>247</v>
      </c>
      <c r="I172" s="134" t="s">
        <v>11</v>
      </c>
      <c r="J172" s="141" t="s">
        <v>104</v>
      </c>
      <c r="K172" s="137" t="s">
        <v>29</v>
      </c>
      <c r="L172" s="137" t="s">
        <v>26</v>
      </c>
      <c r="M172" s="137" t="s">
        <v>44</v>
      </c>
      <c r="N172" s="140">
        <v>67</v>
      </c>
    </row>
    <row r="173" spans="1:14" s="81" customFormat="1" ht="14.4" customHeight="1" x14ac:dyDescent="0.25">
      <c r="A173" s="133" t="s">
        <v>88</v>
      </c>
      <c r="B173" s="167" t="s">
        <v>319</v>
      </c>
      <c r="C173" s="159" t="s">
        <v>300</v>
      </c>
      <c r="D173" s="139">
        <v>43629</v>
      </c>
      <c r="E173" s="134">
        <f t="shared" si="0"/>
        <v>2019</v>
      </c>
      <c r="F173" s="134">
        <f t="shared" si="1"/>
        <v>6</v>
      </c>
      <c r="G173" s="135">
        <v>0.375</v>
      </c>
      <c r="H173" s="136" t="s">
        <v>235</v>
      </c>
      <c r="I173" s="134" t="s">
        <v>8</v>
      </c>
      <c r="J173" s="141" t="s">
        <v>104</v>
      </c>
      <c r="K173" s="137" t="s">
        <v>29</v>
      </c>
      <c r="L173" s="137" t="s">
        <v>27</v>
      </c>
      <c r="M173" s="137" t="s">
        <v>44</v>
      </c>
      <c r="N173" s="140">
        <v>14</v>
      </c>
    </row>
    <row r="174" spans="1:14" s="81" customFormat="1" ht="14.4" customHeight="1" x14ac:dyDescent="0.25">
      <c r="A174" s="133" t="s">
        <v>88</v>
      </c>
      <c r="B174" s="167" t="s">
        <v>319</v>
      </c>
      <c r="C174" s="159" t="s">
        <v>300</v>
      </c>
      <c r="D174" s="139">
        <v>43657</v>
      </c>
      <c r="E174" s="134">
        <f>YEAR(D174)</f>
        <v>2019</v>
      </c>
      <c r="F174" s="134">
        <f>MONTH(D174)</f>
        <v>7</v>
      </c>
      <c r="G174" s="135">
        <v>0.375</v>
      </c>
      <c r="H174" s="136" t="s">
        <v>240</v>
      </c>
      <c r="I174" s="134" t="s">
        <v>8</v>
      </c>
      <c r="J174" s="141" t="s">
        <v>104</v>
      </c>
      <c r="K174" s="137" t="s">
        <v>23</v>
      </c>
      <c r="L174" s="137" t="s">
        <v>27</v>
      </c>
      <c r="M174" s="137" t="s">
        <v>44</v>
      </c>
      <c r="N174" s="140">
        <v>28</v>
      </c>
    </row>
    <row r="175" spans="1:14" s="81" customFormat="1" ht="14.4" customHeight="1" x14ac:dyDescent="0.25">
      <c r="A175" s="133" t="s">
        <v>88</v>
      </c>
      <c r="B175" s="167" t="s">
        <v>319</v>
      </c>
      <c r="C175" s="159" t="s">
        <v>300</v>
      </c>
      <c r="D175" s="139">
        <v>43662</v>
      </c>
      <c r="E175" s="134">
        <f>YEAR(D175)</f>
        <v>2019</v>
      </c>
      <c r="F175" s="134">
        <f>MONTH(D175)</f>
        <v>7</v>
      </c>
      <c r="G175" s="135">
        <v>0.375</v>
      </c>
      <c r="H175" s="136" t="s">
        <v>241</v>
      </c>
      <c r="I175" s="134" t="s">
        <v>8</v>
      </c>
      <c r="J175" s="141" t="s">
        <v>104</v>
      </c>
      <c r="K175" s="137" t="s">
        <v>23</v>
      </c>
      <c r="L175" s="137"/>
      <c r="M175" s="137" t="s">
        <v>98</v>
      </c>
      <c r="N175" s="140">
        <v>38</v>
      </c>
    </row>
    <row r="176" spans="1:14" s="81" customFormat="1" ht="14.4" customHeight="1" x14ac:dyDescent="0.25">
      <c r="A176" s="133" t="s">
        <v>88</v>
      </c>
      <c r="B176" s="167" t="s">
        <v>319</v>
      </c>
      <c r="C176" s="159" t="s">
        <v>300</v>
      </c>
      <c r="D176" s="139">
        <v>43672</v>
      </c>
      <c r="E176" s="134">
        <f>YEAR(D176)</f>
        <v>2019</v>
      </c>
      <c r="F176" s="134">
        <f>MONTH(D176)</f>
        <v>7</v>
      </c>
      <c r="G176" s="135">
        <v>0.35416666666666669</v>
      </c>
      <c r="H176" s="136" t="s">
        <v>251</v>
      </c>
      <c r="I176" s="134" t="s">
        <v>11</v>
      </c>
      <c r="J176" s="141" t="s">
        <v>104</v>
      </c>
      <c r="K176" s="137" t="s">
        <v>26</v>
      </c>
      <c r="L176" s="137"/>
      <c r="M176" s="137" t="s">
        <v>44</v>
      </c>
      <c r="N176" s="140">
        <v>42</v>
      </c>
    </row>
    <row r="177" spans="1:14" s="81" customFormat="1" ht="14.4" customHeight="1" x14ac:dyDescent="0.25">
      <c r="A177" s="133" t="s">
        <v>88</v>
      </c>
      <c r="B177" s="167" t="s">
        <v>319</v>
      </c>
      <c r="C177" s="159" t="s">
        <v>300</v>
      </c>
      <c r="D177" s="139">
        <v>43676</v>
      </c>
      <c r="E177" s="134">
        <f>YEAR(D177)</f>
        <v>2019</v>
      </c>
      <c r="F177" s="134">
        <f>MONTH(D177)</f>
        <v>7</v>
      </c>
      <c r="G177" s="135">
        <v>0.375</v>
      </c>
      <c r="H177" s="136" t="s">
        <v>261</v>
      </c>
      <c r="I177" s="134" t="s">
        <v>8</v>
      </c>
      <c r="J177" s="141" t="s">
        <v>104</v>
      </c>
      <c r="K177" s="137" t="s">
        <v>24</v>
      </c>
      <c r="L177" s="137" t="s">
        <v>26</v>
      </c>
      <c r="M177" s="137" t="s">
        <v>44</v>
      </c>
      <c r="N177" s="140">
        <v>50</v>
      </c>
    </row>
    <row r="178" spans="1:14" s="81" customFormat="1" ht="14.4" customHeight="1" x14ac:dyDescent="0.25">
      <c r="A178" s="133" t="s">
        <v>88</v>
      </c>
      <c r="B178" s="167" t="s">
        <v>319</v>
      </c>
      <c r="C178" s="159" t="s">
        <v>300</v>
      </c>
      <c r="D178" s="139">
        <v>43677</v>
      </c>
      <c r="E178" s="134">
        <f t="shared" ref="E178:E179" si="8">YEAR(D178)</f>
        <v>2019</v>
      </c>
      <c r="F178" s="134">
        <f t="shared" ref="F178:F179" si="9">MONTH(D178)</f>
        <v>7</v>
      </c>
      <c r="G178" s="135">
        <v>0.35416666666666669</v>
      </c>
      <c r="H178" s="136" t="s">
        <v>254</v>
      </c>
      <c r="I178" s="134" t="s">
        <v>11</v>
      </c>
      <c r="J178" s="141" t="s">
        <v>104</v>
      </c>
      <c r="K178" s="137" t="s">
        <v>26</v>
      </c>
      <c r="L178" s="137"/>
      <c r="M178" s="137" t="s">
        <v>44</v>
      </c>
      <c r="N178" s="140">
        <v>44</v>
      </c>
    </row>
    <row r="179" spans="1:14" s="81" customFormat="1" ht="14.4" customHeight="1" x14ac:dyDescent="0.25">
      <c r="A179" s="133" t="s">
        <v>88</v>
      </c>
      <c r="B179" s="167" t="s">
        <v>319</v>
      </c>
      <c r="C179" s="159" t="s">
        <v>300</v>
      </c>
      <c r="D179" s="139">
        <v>43683</v>
      </c>
      <c r="E179" s="134">
        <f t="shared" si="8"/>
        <v>2019</v>
      </c>
      <c r="F179" s="134">
        <f t="shared" si="9"/>
        <v>8</v>
      </c>
      <c r="G179" s="135">
        <v>0.35416666666666669</v>
      </c>
      <c r="H179" s="136" t="s">
        <v>263</v>
      </c>
      <c r="I179" s="134" t="s">
        <v>11</v>
      </c>
      <c r="J179" s="141" t="s">
        <v>104</v>
      </c>
      <c r="K179" s="137"/>
      <c r="L179" s="137"/>
      <c r="M179" s="137" t="s">
        <v>44</v>
      </c>
      <c r="N179" s="140">
        <v>51</v>
      </c>
    </row>
    <row r="180" spans="1:14" s="81" customFormat="1" ht="14.4" customHeight="1" x14ac:dyDescent="0.25">
      <c r="A180" s="133" t="s">
        <v>88</v>
      </c>
      <c r="B180" s="167" t="s">
        <v>319</v>
      </c>
      <c r="C180" s="159" t="s">
        <v>300</v>
      </c>
      <c r="D180" s="139">
        <v>43684</v>
      </c>
      <c r="E180" s="134">
        <f t="shared" ref="E180" si="10">YEAR(D180)</f>
        <v>2019</v>
      </c>
      <c r="F180" s="134">
        <f t="shared" ref="F180" si="11">MONTH(D180)</f>
        <v>8</v>
      </c>
      <c r="G180" s="135">
        <v>0.35416666666666669</v>
      </c>
      <c r="H180" s="136" t="s">
        <v>248</v>
      </c>
      <c r="I180" s="134" t="s">
        <v>11</v>
      </c>
      <c r="J180" s="141" t="s">
        <v>104</v>
      </c>
      <c r="K180" s="137" t="s">
        <v>26</v>
      </c>
      <c r="L180" s="137"/>
      <c r="M180" s="137" t="s">
        <v>44</v>
      </c>
      <c r="N180" s="140">
        <v>34</v>
      </c>
    </row>
    <row r="181" spans="1:14" s="81" customFormat="1" ht="14.4" customHeight="1" x14ac:dyDescent="0.25">
      <c r="A181" s="133" t="s">
        <v>88</v>
      </c>
      <c r="B181" s="167" t="s">
        <v>319</v>
      </c>
      <c r="C181" s="159" t="s">
        <v>300</v>
      </c>
      <c r="D181" s="139">
        <v>43691</v>
      </c>
      <c r="E181" s="134">
        <f t="shared" ref="E181" si="12">YEAR(D181)</f>
        <v>2019</v>
      </c>
      <c r="F181" s="134">
        <f t="shared" ref="F181" si="13">MONTH(D181)</f>
        <v>8</v>
      </c>
      <c r="G181" s="135">
        <v>0.35416666666666669</v>
      </c>
      <c r="H181" s="136" t="s">
        <v>252</v>
      </c>
      <c r="I181" s="134" t="s">
        <v>11</v>
      </c>
      <c r="J181" s="141" t="s">
        <v>104</v>
      </c>
      <c r="K181" s="137" t="s">
        <v>26</v>
      </c>
      <c r="L181" s="137"/>
      <c r="M181" s="137" t="s">
        <v>44</v>
      </c>
      <c r="N181" s="140">
        <v>34</v>
      </c>
    </row>
    <row r="182" spans="1:14" s="81" customFormat="1" ht="14.4" customHeight="1" x14ac:dyDescent="0.25">
      <c r="A182" s="133" t="s">
        <v>88</v>
      </c>
      <c r="B182" s="167" t="s">
        <v>319</v>
      </c>
      <c r="C182" s="159" t="s">
        <v>300</v>
      </c>
      <c r="D182" s="139">
        <v>43697</v>
      </c>
      <c r="E182" s="134">
        <f>YEAR(D182)</f>
        <v>2019</v>
      </c>
      <c r="F182" s="134">
        <f>MONTH(D182)</f>
        <v>8</v>
      </c>
      <c r="G182" s="135">
        <v>0.375</v>
      </c>
      <c r="H182" s="136" t="s">
        <v>95</v>
      </c>
      <c r="I182" s="134" t="s">
        <v>8</v>
      </c>
      <c r="J182" s="141" t="s">
        <v>104</v>
      </c>
      <c r="K182" s="137" t="s">
        <v>29</v>
      </c>
      <c r="L182" s="137" t="s">
        <v>27</v>
      </c>
      <c r="M182" s="137" t="s">
        <v>44</v>
      </c>
      <c r="N182" s="140">
        <v>50</v>
      </c>
    </row>
    <row r="183" spans="1:14" s="81" customFormat="1" ht="14.4" customHeight="1" x14ac:dyDescent="0.25">
      <c r="A183" s="133" t="s">
        <v>88</v>
      </c>
      <c r="B183" s="167" t="s">
        <v>319</v>
      </c>
      <c r="C183" s="159" t="s">
        <v>300</v>
      </c>
      <c r="D183" s="139">
        <v>43707</v>
      </c>
      <c r="E183" s="134">
        <f>YEAR(D183)</f>
        <v>2019</v>
      </c>
      <c r="F183" s="134">
        <f>MONTH(D183)</f>
        <v>8</v>
      </c>
      <c r="G183" s="135">
        <v>0.375</v>
      </c>
      <c r="H183" s="136" t="s">
        <v>218</v>
      </c>
      <c r="I183" s="134" t="s">
        <v>8</v>
      </c>
      <c r="J183" s="141" t="s">
        <v>104</v>
      </c>
      <c r="K183" s="137" t="s">
        <v>23</v>
      </c>
      <c r="L183" s="137" t="s">
        <v>27</v>
      </c>
      <c r="M183" s="137" t="s">
        <v>44</v>
      </c>
      <c r="N183" s="140">
        <v>33</v>
      </c>
    </row>
    <row r="184" spans="1:14" s="81" customFormat="1" ht="14.4" customHeight="1" x14ac:dyDescent="0.25">
      <c r="A184" s="133" t="s">
        <v>88</v>
      </c>
      <c r="B184" s="167" t="s">
        <v>319</v>
      </c>
      <c r="C184" s="159" t="s">
        <v>300</v>
      </c>
      <c r="D184" s="139">
        <v>43713</v>
      </c>
      <c r="E184" s="134">
        <f t="shared" ref="E184" si="14">YEAR(D184)</f>
        <v>2019</v>
      </c>
      <c r="F184" s="134">
        <f t="shared" ref="F184" si="15">MONTH(D184)</f>
        <v>9</v>
      </c>
      <c r="G184" s="135">
        <v>0.35416666666666669</v>
      </c>
      <c r="H184" s="136" t="s">
        <v>265</v>
      </c>
      <c r="I184" s="134" t="s">
        <v>11</v>
      </c>
      <c r="J184" s="141" t="s">
        <v>104</v>
      </c>
      <c r="K184" s="137" t="s">
        <v>26</v>
      </c>
      <c r="L184" s="137"/>
      <c r="M184" s="137" t="s">
        <v>44</v>
      </c>
      <c r="N184" s="140">
        <v>47</v>
      </c>
    </row>
    <row r="185" spans="1:14" s="81" customFormat="1" ht="14.4" customHeight="1" x14ac:dyDescent="0.25">
      <c r="A185" s="133" t="s">
        <v>88</v>
      </c>
      <c r="B185" s="167" t="s">
        <v>319</v>
      </c>
      <c r="C185" s="159" t="s">
        <v>300</v>
      </c>
      <c r="D185" s="139">
        <v>43720</v>
      </c>
      <c r="E185" s="134">
        <f>YEAR(D185)</f>
        <v>2019</v>
      </c>
      <c r="F185" s="134">
        <f>MONTH(D185)</f>
        <v>9</v>
      </c>
      <c r="G185" s="135">
        <v>0.35416666666666669</v>
      </c>
      <c r="H185" s="136" t="s">
        <v>253</v>
      </c>
      <c r="I185" s="134" t="s">
        <v>8</v>
      </c>
      <c r="J185" s="141" t="s">
        <v>104</v>
      </c>
      <c r="K185" s="137" t="s">
        <v>29</v>
      </c>
      <c r="L185" s="137" t="s">
        <v>26</v>
      </c>
      <c r="M185" s="137" t="s">
        <v>44</v>
      </c>
      <c r="N185" s="140">
        <v>364</v>
      </c>
    </row>
    <row r="186" spans="1:14" s="81" customFormat="1" ht="14.4" customHeight="1" x14ac:dyDescent="0.25">
      <c r="A186" s="133" t="s">
        <v>88</v>
      </c>
      <c r="B186" s="167" t="s">
        <v>319</v>
      </c>
      <c r="C186" s="159" t="s">
        <v>300</v>
      </c>
      <c r="D186" s="139">
        <v>43725</v>
      </c>
      <c r="E186" s="134">
        <f t="shared" ref="E186" si="16">YEAR(D186)</f>
        <v>2019</v>
      </c>
      <c r="F186" s="134">
        <f t="shared" ref="F186" si="17">MONTH(D186)</f>
        <v>9</v>
      </c>
      <c r="G186" s="135">
        <v>0.35416666666666669</v>
      </c>
      <c r="H186" s="136" t="s">
        <v>256</v>
      </c>
      <c r="I186" s="134" t="s">
        <v>11</v>
      </c>
      <c r="J186" s="141" t="s">
        <v>104</v>
      </c>
      <c r="K186" s="137" t="s">
        <v>26</v>
      </c>
      <c r="L186" s="137"/>
      <c r="M186" s="137" t="s">
        <v>44</v>
      </c>
      <c r="N186" s="140">
        <v>22</v>
      </c>
    </row>
    <row r="187" spans="1:14" s="81" customFormat="1" ht="14.4" customHeight="1" x14ac:dyDescent="0.25">
      <c r="A187" s="133" t="s">
        <v>88</v>
      </c>
      <c r="B187" s="167" t="s">
        <v>319</v>
      </c>
      <c r="C187" s="159" t="s">
        <v>300</v>
      </c>
      <c r="D187" s="139">
        <v>43726</v>
      </c>
      <c r="E187" s="134">
        <f>YEAR(D187)</f>
        <v>2019</v>
      </c>
      <c r="F187" s="134">
        <f>MONTH(D187)</f>
        <v>9</v>
      </c>
      <c r="G187" s="135">
        <v>0.35416666666666669</v>
      </c>
      <c r="H187" s="136" t="s">
        <v>255</v>
      </c>
      <c r="I187" s="134" t="s">
        <v>11</v>
      </c>
      <c r="J187" s="141" t="s">
        <v>104</v>
      </c>
      <c r="K187" s="137" t="s">
        <v>26</v>
      </c>
      <c r="L187" s="137"/>
      <c r="M187" s="137" t="s">
        <v>44</v>
      </c>
      <c r="N187" s="140">
        <v>63</v>
      </c>
    </row>
    <row r="188" spans="1:14" s="81" customFormat="1" ht="14.4" customHeight="1" x14ac:dyDescent="0.25">
      <c r="A188" s="133" t="s">
        <v>88</v>
      </c>
      <c r="B188" s="167" t="s">
        <v>319</v>
      </c>
      <c r="C188" s="159" t="s">
        <v>300</v>
      </c>
      <c r="D188" s="139">
        <v>43727</v>
      </c>
      <c r="E188" s="134">
        <f>YEAR(D188)</f>
        <v>2019</v>
      </c>
      <c r="F188" s="134">
        <f>MONTH(D188)</f>
        <v>9</v>
      </c>
      <c r="G188" s="135">
        <v>0.35416666666666669</v>
      </c>
      <c r="H188" s="136" t="s">
        <v>268</v>
      </c>
      <c r="I188" s="134" t="s">
        <v>12</v>
      </c>
      <c r="J188" s="141" t="s">
        <v>267</v>
      </c>
      <c r="K188" s="137" t="s">
        <v>269</v>
      </c>
      <c r="L188" s="137"/>
      <c r="M188" s="137" t="s">
        <v>44</v>
      </c>
      <c r="N188" s="140">
        <v>28</v>
      </c>
    </row>
    <row r="189" spans="1:14" s="81" customFormat="1" ht="14.4" customHeight="1" x14ac:dyDescent="0.25">
      <c r="A189" s="133" t="s">
        <v>88</v>
      </c>
      <c r="B189" s="167" t="s">
        <v>319</v>
      </c>
      <c r="C189" s="159" t="s">
        <v>300</v>
      </c>
      <c r="D189" s="139">
        <v>43728</v>
      </c>
      <c r="E189" s="134">
        <f t="shared" ref="E189" si="18">YEAR(D189)</f>
        <v>2019</v>
      </c>
      <c r="F189" s="134">
        <f t="shared" ref="F189" si="19">MONTH(D189)</f>
        <v>9</v>
      </c>
      <c r="G189" s="135">
        <v>0.35416666666666669</v>
      </c>
      <c r="H189" s="136" t="s">
        <v>264</v>
      </c>
      <c r="I189" s="134" t="s">
        <v>11</v>
      </c>
      <c r="J189" s="141" t="s">
        <v>104</v>
      </c>
      <c r="K189" s="137" t="s">
        <v>26</v>
      </c>
      <c r="L189" s="137"/>
      <c r="M189" s="137" t="s">
        <v>44</v>
      </c>
      <c r="N189" s="140">
        <v>51</v>
      </c>
    </row>
    <row r="190" spans="1:14" s="81" customFormat="1" ht="12.6" x14ac:dyDescent="0.25">
      <c r="A190" s="133" t="s">
        <v>88</v>
      </c>
      <c r="B190" s="167" t="s">
        <v>319</v>
      </c>
      <c r="C190" s="159" t="s">
        <v>300</v>
      </c>
      <c r="D190" s="139">
        <v>43732</v>
      </c>
      <c r="E190" s="134">
        <f t="shared" si="0"/>
        <v>2019</v>
      </c>
      <c r="F190" s="134">
        <f t="shared" si="1"/>
        <v>9</v>
      </c>
      <c r="G190" s="135">
        <v>0.375</v>
      </c>
      <c r="H190" s="136" t="s">
        <v>238</v>
      </c>
      <c r="I190" s="134" t="s">
        <v>8</v>
      </c>
      <c r="J190" s="141" t="s">
        <v>104</v>
      </c>
      <c r="K190" s="137" t="s">
        <v>23</v>
      </c>
      <c r="L190" s="137" t="s">
        <v>26</v>
      </c>
      <c r="M190" s="137" t="s">
        <v>44</v>
      </c>
      <c r="N190" s="140">
        <v>45</v>
      </c>
    </row>
    <row r="191" spans="1:14" s="81" customFormat="1" ht="14.4" customHeight="1" x14ac:dyDescent="0.25">
      <c r="A191" s="133" t="s">
        <v>88</v>
      </c>
      <c r="B191" s="167" t="s">
        <v>319</v>
      </c>
      <c r="C191" s="159" t="s">
        <v>300</v>
      </c>
      <c r="D191" s="139">
        <v>43735</v>
      </c>
      <c r="E191" s="134">
        <f t="shared" si="0"/>
        <v>2019</v>
      </c>
      <c r="F191" s="134">
        <f t="shared" si="1"/>
        <v>9</v>
      </c>
      <c r="G191" s="135">
        <v>0.35416666666666669</v>
      </c>
      <c r="H191" s="136" t="s">
        <v>257</v>
      </c>
      <c r="I191" s="134" t="s">
        <v>11</v>
      </c>
      <c r="J191" s="141" t="s">
        <v>104</v>
      </c>
      <c r="K191" s="137" t="s">
        <v>26</v>
      </c>
      <c r="L191" s="137"/>
      <c r="M191" s="137" t="s">
        <v>44</v>
      </c>
      <c r="N191" s="140">
        <v>27</v>
      </c>
    </row>
    <row r="192" spans="1:14" s="81" customFormat="1" ht="14.4" customHeight="1" x14ac:dyDescent="0.25">
      <c r="A192" s="133" t="s">
        <v>88</v>
      </c>
      <c r="B192" s="167" t="s">
        <v>319</v>
      </c>
      <c r="C192" s="159" t="s">
        <v>300</v>
      </c>
      <c r="D192" s="139">
        <v>43739</v>
      </c>
      <c r="E192" s="134">
        <f t="shared" ref="E192:E193" si="20">YEAR(D192)</f>
        <v>2019</v>
      </c>
      <c r="F192" s="134">
        <f t="shared" ref="F192:F193" si="21">MONTH(D192)</f>
        <v>10</v>
      </c>
      <c r="G192" s="135">
        <v>0.35416666666666669</v>
      </c>
      <c r="H192" s="136" t="s">
        <v>260</v>
      </c>
      <c r="I192" s="134" t="s">
        <v>11</v>
      </c>
      <c r="J192" s="141" t="s">
        <v>104</v>
      </c>
      <c r="K192" s="137" t="s">
        <v>26</v>
      </c>
      <c r="L192" s="137"/>
      <c r="M192" s="137" t="s">
        <v>44</v>
      </c>
      <c r="N192" s="140">
        <v>21</v>
      </c>
    </row>
    <row r="193" spans="1:14" s="81" customFormat="1" ht="14.4" customHeight="1" x14ac:dyDescent="0.25">
      <c r="A193" s="133" t="s">
        <v>88</v>
      </c>
      <c r="B193" s="167" t="s">
        <v>319</v>
      </c>
      <c r="C193" s="159" t="s">
        <v>300</v>
      </c>
      <c r="D193" s="139">
        <v>43740</v>
      </c>
      <c r="E193" s="134">
        <f t="shared" si="20"/>
        <v>2019</v>
      </c>
      <c r="F193" s="134">
        <f t="shared" si="21"/>
        <v>10</v>
      </c>
      <c r="G193" s="135">
        <v>0.35416666666666669</v>
      </c>
      <c r="H193" s="136" t="s">
        <v>259</v>
      </c>
      <c r="I193" s="134" t="s">
        <v>11</v>
      </c>
      <c r="J193" s="141" t="s">
        <v>104</v>
      </c>
      <c r="K193" s="137" t="s">
        <v>26</v>
      </c>
      <c r="L193" s="137"/>
      <c r="M193" s="137" t="s">
        <v>44</v>
      </c>
      <c r="N193" s="140">
        <v>33</v>
      </c>
    </row>
    <row r="194" spans="1:14" s="81" customFormat="1" ht="14.4" customHeight="1" x14ac:dyDescent="0.25">
      <c r="A194" s="133" t="s">
        <v>88</v>
      </c>
      <c r="B194" s="167" t="s">
        <v>319</v>
      </c>
      <c r="C194" s="159" t="s">
        <v>300</v>
      </c>
      <c r="D194" s="139">
        <v>43749</v>
      </c>
      <c r="E194" s="134">
        <f>YEAR(D194)</f>
        <v>2019</v>
      </c>
      <c r="F194" s="134">
        <f>MONTH(D194)</f>
        <v>10</v>
      </c>
      <c r="G194" s="135">
        <v>0.35416666666666669</v>
      </c>
      <c r="H194" s="136" t="s">
        <v>270</v>
      </c>
      <c r="I194" s="134" t="s">
        <v>12</v>
      </c>
      <c r="J194" s="141" t="s">
        <v>267</v>
      </c>
      <c r="K194" s="137" t="s">
        <v>269</v>
      </c>
      <c r="L194" s="137"/>
      <c r="M194" s="137" t="s">
        <v>98</v>
      </c>
      <c r="N194" s="140">
        <v>26</v>
      </c>
    </row>
    <row r="195" spans="1:14" s="81" customFormat="1" ht="14.4" customHeight="1" x14ac:dyDescent="0.25">
      <c r="A195" s="133" t="s">
        <v>88</v>
      </c>
      <c r="B195" s="167" t="s">
        <v>319</v>
      </c>
      <c r="C195" s="159" t="s">
        <v>300</v>
      </c>
      <c r="D195" s="139">
        <v>43755</v>
      </c>
      <c r="E195" s="134">
        <f t="shared" ref="E195" si="22">YEAR(D195)</f>
        <v>2019</v>
      </c>
      <c r="F195" s="134">
        <f t="shared" ref="F195" si="23">MONTH(D195)</f>
        <v>10</v>
      </c>
      <c r="G195" s="135">
        <v>0.375</v>
      </c>
      <c r="H195" s="136" t="s">
        <v>266</v>
      </c>
      <c r="I195" s="134" t="s">
        <v>11</v>
      </c>
      <c r="J195" s="141" t="s">
        <v>104</v>
      </c>
      <c r="K195" s="137" t="s">
        <v>24</v>
      </c>
      <c r="L195" s="137" t="s">
        <v>26</v>
      </c>
      <c r="M195" s="137" t="s">
        <v>45</v>
      </c>
      <c r="N195" s="140">
        <v>22</v>
      </c>
    </row>
    <row r="196" spans="1:14" s="81" customFormat="1" ht="14.4" customHeight="1" x14ac:dyDescent="0.25">
      <c r="A196" s="133" t="s">
        <v>88</v>
      </c>
      <c r="B196" s="167" t="s">
        <v>319</v>
      </c>
      <c r="C196" s="159" t="s">
        <v>300</v>
      </c>
      <c r="D196" s="139">
        <v>43756</v>
      </c>
      <c r="E196" s="134">
        <f t="shared" si="0"/>
        <v>2019</v>
      </c>
      <c r="F196" s="134">
        <f t="shared" si="1"/>
        <v>10</v>
      </c>
      <c r="G196" s="135">
        <v>0.375</v>
      </c>
      <c r="H196" s="136" t="s">
        <v>239</v>
      </c>
      <c r="I196" s="134" t="s">
        <v>8</v>
      </c>
      <c r="J196" s="141" t="s">
        <v>104</v>
      </c>
      <c r="K196" s="137" t="s">
        <v>29</v>
      </c>
      <c r="L196" s="137"/>
      <c r="M196" s="137" t="s">
        <v>44</v>
      </c>
      <c r="N196" s="140">
        <v>32</v>
      </c>
    </row>
    <row r="197" spans="1:14" s="81" customFormat="1" ht="14.4" customHeight="1" x14ac:dyDescent="0.25">
      <c r="A197" s="133" t="s">
        <v>88</v>
      </c>
      <c r="B197" s="167" t="s">
        <v>319</v>
      </c>
      <c r="C197" s="159" t="s">
        <v>300</v>
      </c>
      <c r="D197" s="139">
        <v>43760</v>
      </c>
      <c r="E197" s="134">
        <f t="shared" si="0"/>
        <v>2019</v>
      </c>
      <c r="F197" s="134">
        <f t="shared" si="1"/>
        <v>10</v>
      </c>
      <c r="G197" s="135">
        <v>0.375</v>
      </c>
      <c r="H197" s="136" t="s">
        <v>242</v>
      </c>
      <c r="I197" s="134" t="s">
        <v>8</v>
      </c>
      <c r="J197" s="141" t="s">
        <v>104</v>
      </c>
      <c r="K197" s="137" t="s">
        <v>24</v>
      </c>
      <c r="L197" s="137" t="s">
        <v>26</v>
      </c>
      <c r="M197" s="137" t="s">
        <v>44</v>
      </c>
      <c r="N197" s="140">
        <v>34</v>
      </c>
    </row>
    <row r="198" spans="1:14" s="81" customFormat="1" ht="14.4" customHeight="1" x14ac:dyDescent="0.25">
      <c r="A198" s="133" t="s">
        <v>88</v>
      </c>
      <c r="B198" s="167" t="s">
        <v>319</v>
      </c>
      <c r="C198" s="159" t="s">
        <v>300</v>
      </c>
      <c r="D198" s="139">
        <v>43763</v>
      </c>
      <c r="E198" s="134">
        <f>YEAR(D198)</f>
        <v>2019</v>
      </c>
      <c r="F198" s="134">
        <f>MONTH(D198)</f>
        <v>10</v>
      </c>
      <c r="G198" s="135">
        <v>0.35416666666666669</v>
      </c>
      <c r="H198" s="136" t="s">
        <v>270</v>
      </c>
      <c r="I198" s="134" t="s">
        <v>12</v>
      </c>
      <c r="J198" s="141" t="s">
        <v>267</v>
      </c>
      <c r="K198" s="137" t="s">
        <v>269</v>
      </c>
      <c r="L198" s="137"/>
      <c r="M198" s="137" t="s">
        <v>44</v>
      </c>
      <c r="N198" s="140">
        <v>26</v>
      </c>
    </row>
    <row r="199" spans="1:14" s="81" customFormat="1" ht="14.4" customHeight="1" x14ac:dyDescent="0.25">
      <c r="A199" s="133" t="s">
        <v>88</v>
      </c>
      <c r="B199" s="167" t="s">
        <v>319</v>
      </c>
      <c r="C199" s="159" t="s">
        <v>300</v>
      </c>
      <c r="D199" s="139">
        <v>43768</v>
      </c>
      <c r="E199" s="134">
        <f t="shared" ref="E199:E204" si="24">YEAR(D199)</f>
        <v>2019</v>
      </c>
      <c r="F199" s="134">
        <f t="shared" ref="F199:F204" si="25">MONTH(D199)</f>
        <v>10</v>
      </c>
      <c r="G199" s="135">
        <v>0.375</v>
      </c>
      <c r="H199" s="136" t="s">
        <v>250</v>
      </c>
      <c r="I199" s="134" t="s">
        <v>8</v>
      </c>
      <c r="J199" s="141" t="s">
        <v>104</v>
      </c>
      <c r="K199" s="137" t="s">
        <v>29</v>
      </c>
      <c r="L199" s="137" t="s">
        <v>26</v>
      </c>
      <c r="M199" s="137" t="s">
        <v>44</v>
      </c>
      <c r="N199" s="140">
        <v>20</v>
      </c>
    </row>
    <row r="200" spans="1:14" s="81" customFormat="1" ht="14.4" customHeight="1" x14ac:dyDescent="0.25">
      <c r="A200" s="133" t="s">
        <v>88</v>
      </c>
      <c r="B200" s="167" t="s">
        <v>319</v>
      </c>
      <c r="C200" s="159" t="s">
        <v>300</v>
      </c>
      <c r="D200" s="139">
        <v>43769</v>
      </c>
      <c r="E200" s="134">
        <f>YEAR(D200)</f>
        <v>2019</v>
      </c>
      <c r="F200" s="134">
        <f>MONTH(D200)</f>
        <v>10</v>
      </c>
      <c r="G200" s="135">
        <v>0.35416666666666669</v>
      </c>
      <c r="H200" s="136" t="s">
        <v>270</v>
      </c>
      <c r="I200" s="134" t="s">
        <v>12</v>
      </c>
      <c r="J200" s="141" t="s">
        <v>267</v>
      </c>
      <c r="K200" s="137" t="s">
        <v>269</v>
      </c>
      <c r="L200" s="137"/>
      <c r="M200" s="137" t="s">
        <v>98</v>
      </c>
      <c r="N200" s="140">
        <v>35</v>
      </c>
    </row>
    <row r="201" spans="1:14" s="81" customFormat="1" ht="14.4" customHeight="1" x14ac:dyDescent="0.25">
      <c r="A201" s="133" t="s">
        <v>88</v>
      </c>
      <c r="B201" s="167" t="s">
        <v>319</v>
      </c>
      <c r="C201" s="159" t="s">
        <v>300</v>
      </c>
      <c r="D201" s="139">
        <v>43774</v>
      </c>
      <c r="E201" s="134">
        <f t="shared" si="24"/>
        <v>2019</v>
      </c>
      <c r="F201" s="134">
        <f t="shared" si="25"/>
        <v>11</v>
      </c>
      <c r="G201" s="135">
        <v>0.375</v>
      </c>
      <c r="H201" s="136" t="s">
        <v>258</v>
      </c>
      <c r="I201" s="134" t="s">
        <v>8</v>
      </c>
      <c r="J201" s="141" t="s">
        <v>104</v>
      </c>
      <c r="K201" s="137" t="s">
        <v>29</v>
      </c>
      <c r="L201" s="137" t="s">
        <v>26</v>
      </c>
      <c r="M201" s="137" t="s">
        <v>44</v>
      </c>
      <c r="N201" s="140">
        <v>18</v>
      </c>
    </row>
    <row r="202" spans="1:14" s="81" customFormat="1" ht="14.4" customHeight="1" x14ac:dyDescent="0.25">
      <c r="A202" s="133" t="s">
        <v>88</v>
      </c>
      <c r="B202" s="167" t="s">
        <v>319</v>
      </c>
      <c r="C202" s="159" t="s">
        <v>300</v>
      </c>
      <c r="D202" s="139">
        <v>43782</v>
      </c>
      <c r="E202" s="134">
        <f t="shared" si="24"/>
        <v>2019</v>
      </c>
      <c r="F202" s="134">
        <f t="shared" si="25"/>
        <v>11</v>
      </c>
      <c r="G202" s="135">
        <v>0.41666666666666669</v>
      </c>
      <c r="H202" s="136" t="s">
        <v>262</v>
      </c>
      <c r="I202" s="134" t="s">
        <v>8</v>
      </c>
      <c r="J202" s="141" t="s">
        <v>104</v>
      </c>
      <c r="K202" s="137" t="s">
        <v>24</v>
      </c>
      <c r="L202" s="137"/>
      <c r="M202" s="137" t="s">
        <v>44</v>
      </c>
      <c r="N202" s="140">
        <v>14</v>
      </c>
    </row>
    <row r="203" spans="1:14" s="81" customFormat="1" ht="14.4" customHeight="1" x14ac:dyDescent="0.25">
      <c r="A203" s="133" t="s">
        <v>88</v>
      </c>
      <c r="B203" s="167" t="s">
        <v>319</v>
      </c>
      <c r="C203" s="159" t="s">
        <v>300</v>
      </c>
      <c r="D203" s="139">
        <v>43784</v>
      </c>
      <c r="E203" s="134">
        <f>YEAR(D203)</f>
        <v>2019</v>
      </c>
      <c r="F203" s="134">
        <f>MONTH(D203)</f>
        <v>11</v>
      </c>
      <c r="G203" s="135">
        <v>0.35416666666666669</v>
      </c>
      <c r="H203" s="136" t="s">
        <v>270</v>
      </c>
      <c r="I203" s="134" t="s">
        <v>12</v>
      </c>
      <c r="J203" s="141" t="s">
        <v>267</v>
      </c>
      <c r="K203" s="137" t="s">
        <v>269</v>
      </c>
      <c r="L203" s="137"/>
      <c r="M203" s="137" t="s">
        <v>98</v>
      </c>
      <c r="N203" s="140">
        <v>19</v>
      </c>
    </row>
    <row r="204" spans="1:14" s="81" customFormat="1" ht="14.4" customHeight="1" x14ac:dyDescent="0.25">
      <c r="A204" s="143" t="s">
        <v>88</v>
      </c>
      <c r="B204" s="167" t="s">
        <v>319</v>
      </c>
      <c r="C204" s="160" t="s">
        <v>300</v>
      </c>
      <c r="D204" s="139">
        <v>43787</v>
      </c>
      <c r="E204" s="144">
        <f t="shared" si="24"/>
        <v>2019</v>
      </c>
      <c r="F204" s="144">
        <f t="shared" si="25"/>
        <v>11</v>
      </c>
      <c r="G204" s="145">
        <v>0.375</v>
      </c>
      <c r="H204" s="146" t="s">
        <v>249</v>
      </c>
      <c r="I204" s="144" t="s">
        <v>8</v>
      </c>
      <c r="J204" s="141" t="s">
        <v>104</v>
      </c>
      <c r="K204" s="138" t="s">
        <v>29</v>
      </c>
      <c r="L204" s="138" t="s">
        <v>27</v>
      </c>
      <c r="M204" s="138" t="s">
        <v>44</v>
      </c>
      <c r="N204" s="142">
        <v>19</v>
      </c>
    </row>
    <row r="205" spans="1:14" s="81" customFormat="1" ht="14.4" customHeight="1" x14ac:dyDescent="0.25">
      <c r="A205" s="143" t="s">
        <v>88</v>
      </c>
      <c r="B205" s="167" t="s">
        <v>319</v>
      </c>
      <c r="C205" s="160" t="s">
        <v>300</v>
      </c>
      <c r="D205" s="139">
        <v>43797</v>
      </c>
      <c r="E205" s="144">
        <f t="shared" ref="E205:E231" si="26">YEAR(D205)</f>
        <v>2019</v>
      </c>
      <c r="F205" s="144">
        <f t="shared" ref="F205:F231" si="27">MONTH(D205)</f>
        <v>11</v>
      </c>
      <c r="G205" s="145">
        <v>0.35416666666666669</v>
      </c>
      <c r="H205" s="146" t="s">
        <v>271</v>
      </c>
      <c r="I205" s="144" t="s">
        <v>8</v>
      </c>
      <c r="J205" s="141" t="s">
        <v>104</v>
      </c>
      <c r="K205" s="138" t="s">
        <v>26</v>
      </c>
      <c r="L205" s="138" t="s">
        <v>24</v>
      </c>
      <c r="M205" s="138" t="s">
        <v>98</v>
      </c>
      <c r="N205" s="142">
        <v>100</v>
      </c>
    </row>
    <row r="206" spans="1:14" s="81" customFormat="1" ht="14.4" customHeight="1" x14ac:dyDescent="0.25">
      <c r="A206" s="143" t="s">
        <v>88</v>
      </c>
      <c r="B206" s="167" t="s">
        <v>319</v>
      </c>
      <c r="C206" s="160" t="s">
        <v>300</v>
      </c>
      <c r="D206" s="139">
        <v>43840</v>
      </c>
      <c r="E206" s="144">
        <f t="shared" si="26"/>
        <v>2020</v>
      </c>
      <c r="F206" s="144">
        <f t="shared" si="27"/>
        <v>1</v>
      </c>
      <c r="G206" s="145">
        <v>0.35416666666666669</v>
      </c>
      <c r="H206" s="146" t="s">
        <v>270</v>
      </c>
      <c r="I206" s="144" t="s">
        <v>12</v>
      </c>
      <c r="J206" s="141" t="s">
        <v>267</v>
      </c>
      <c r="K206" s="138" t="s">
        <v>269</v>
      </c>
      <c r="L206" s="138"/>
      <c r="M206" s="138" t="s">
        <v>98</v>
      </c>
      <c r="N206" s="142">
        <v>8</v>
      </c>
    </row>
    <row r="207" spans="1:14" s="81" customFormat="1" ht="14.4" customHeight="1" x14ac:dyDescent="0.25">
      <c r="A207" s="143" t="s">
        <v>88</v>
      </c>
      <c r="B207" s="167" t="s">
        <v>319</v>
      </c>
      <c r="C207" s="160" t="s">
        <v>300</v>
      </c>
      <c r="D207" s="139">
        <v>43858</v>
      </c>
      <c r="E207" s="144">
        <f t="shared" si="26"/>
        <v>2020</v>
      </c>
      <c r="F207" s="144">
        <f t="shared" si="27"/>
        <v>1</v>
      </c>
      <c r="G207" s="145">
        <v>0.35416666666666669</v>
      </c>
      <c r="H207" s="166" t="s">
        <v>314</v>
      </c>
      <c r="I207" s="144" t="s">
        <v>13</v>
      </c>
      <c r="J207" s="141" t="s">
        <v>272</v>
      </c>
      <c r="K207" s="138" t="s">
        <v>23</v>
      </c>
      <c r="L207" s="138"/>
      <c r="M207" s="138" t="s">
        <v>98</v>
      </c>
      <c r="N207" s="142">
        <v>23</v>
      </c>
    </row>
    <row r="208" spans="1:14" s="81" customFormat="1" ht="14.4" customHeight="1" x14ac:dyDescent="0.25">
      <c r="A208" s="143" t="s">
        <v>88</v>
      </c>
      <c r="B208" s="167" t="s">
        <v>319</v>
      </c>
      <c r="C208" s="160" t="s">
        <v>300</v>
      </c>
      <c r="D208" s="139">
        <v>43873</v>
      </c>
      <c r="E208" s="144">
        <f t="shared" si="26"/>
        <v>2020</v>
      </c>
      <c r="F208" s="144">
        <f t="shared" si="27"/>
        <v>2</v>
      </c>
      <c r="G208" s="145">
        <v>0.375</v>
      </c>
      <c r="H208" s="146" t="s">
        <v>278</v>
      </c>
      <c r="I208" s="144" t="s">
        <v>8</v>
      </c>
      <c r="J208" s="141" t="s">
        <v>273</v>
      </c>
      <c r="K208" s="138" t="s">
        <v>29</v>
      </c>
      <c r="L208" s="138" t="s">
        <v>27</v>
      </c>
      <c r="M208" s="138" t="s">
        <v>98</v>
      </c>
      <c r="N208" s="142">
        <v>14</v>
      </c>
    </row>
    <row r="209" spans="1:14" s="81" customFormat="1" ht="14.4" customHeight="1" x14ac:dyDescent="0.25">
      <c r="A209" s="143" t="s">
        <v>88</v>
      </c>
      <c r="B209" s="167" t="s">
        <v>319</v>
      </c>
      <c r="C209" s="160" t="s">
        <v>300</v>
      </c>
      <c r="D209" s="139">
        <v>43880</v>
      </c>
      <c r="E209" s="144">
        <f t="shared" si="26"/>
        <v>2020</v>
      </c>
      <c r="F209" s="144">
        <f t="shared" si="27"/>
        <v>2</v>
      </c>
      <c r="G209" s="145">
        <v>0.375</v>
      </c>
      <c r="H209" s="146" t="s">
        <v>278</v>
      </c>
      <c r="I209" s="144" t="s">
        <v>8</v>
      </c>
      <c r="J209" s="141" t="s">
        <v>275</v>
      </c>
      <c r="K209" s="138" t="s">
        <v>24</v>
      </c>
      <c r="L209" s="138" t="s">
        <v>27</v>
      </c>
      <c r="M209" s="138" t="s">
        <v>98</v>
      </c>
      <c r="N209" s="142">
        <v>22</v>
      </c>
    </row>
    <row r="210" spans="1:14" s="81" customFormat="1" ht="14.4" customHeight="1" x14ac:dyDescent="0.25">
      <c r="A210" s="143" t="s">
        <v>88</v>
      </c>
      <c r="B210" s="167" t="s">
        <v>319</v>
      </c>
      <c r="C210" s="160" t="s">
        <v>300</v>
      </c>
      <c r="D210" s="139">
        <v>43887</v>
      </c>
      <c r="E210" s="144">
        <f t="shared" si="26"/>
        <v>2020</v>
      </c>
      <c r="F210" s="144">
        <f t="shared" si="27"/>
        <v>2</v>
      </c>
      <c r="G210" s="145">
        <v>0.375</v>
      </c>
      <c r="H210" s="146" t="s">
        <v>278</v>
      </c>
      <c r="I210" s="144" t="s">
        <v>8</v>
      </c>
      <c r="J210" s="141" t="s">
        <v>274</v>
      </c>
      <c r="K210" s="138" t="s">
        <v>29</v>
      </c>
      <c r="L210" s="138" t="s">
        <v>26</v>
      </c>
      <c r="M210" s="138" t="s">
        <v>98</v>
      </c>
      <c r="N210" s="142">
        <v>14</v>
      </c>
    </row>
    <row r="211" spans="1:14" s="81" customFormat="1" ht="14.4" customHeight="1" x14ac:dyDescent="0.25">
      <c r="A211" s="143" t="s">
        <v>88</v>
      </c>
      <c r="B211" s="167" t="s">
        <v>319</v>
      </c>
      <c r="C211" s="160" t="s">
        <v>300</v>
      </c>
      <c r="D211" s="139">
        <v>43894</v>
      </c>
      <c r="E211" s="144">
        <f t="shared" si="26"/>
        <v>2020</v>
      </c>
      <c r="F211" s="144">
        <f t="shared" si="27"/>
        <v>3</v>
      </c>
      <c r="G211" s="145">
        <v>0.375</v>
      </c>
      <c r="H211" s="146" t="s">
        <v>278</v>
      </c>
      <c r="I211" s="144" t="s">
        <v>8</v>
      </c>
      <c r="J211" s="141" t="s">
        <v>275</v>
      </c>
      <c r="K211" s="138" t="s">
        <v>24</v>
      </c>
      <c r="L211" s="138" t="s">
        <v>27</v>
      </c>
      <c r="M211" s="138" t="s">
        <v>98</v>
      </c>
      <c r="N211" s="142">
        <v>12</v>
      </c>
    </row>
    <row r="212" spans="1:14" s="81" customFormat="1" ht="14.4" customHeight="1" x14ac:dyDescent="0.25">
      <c r="A212" s="143" t="s">
        <v>88</v>
      </c>
      <c r="B212" s="167" t="s">
        <v>319</v>
      </c>
      <c r="C212" s="160" t="s">
        <v>300</v>
      </c>
      <c r="D212" s="139">
        <v>44062</v>
      </c>
      <c r="E212" s="144">
        <f t="shared" si="26"/>
        <v>2020</v>
      </c>
      <c r="F212" s="144">
        <f t="shared" si="27"/>
        <v>8</v>
      </c>
      <c r="G212" s="145">
        <v>0.375</v>
      </c>
      <c r="H212" s="146" t="s">
        <v>278</v>
      </c>
      <c r="I212" s="144" t="s">
        <v>279</v>
      </c>
      <c r="J212" s="141" t="s">
        <v>275</v>
      </c>
      <c r="K212" s="138" t="s">
        <v>23</v>
      </c>
      <c r="L212" s="138" t="s">
        <v>27</v>
      </c>
      <c r="M212" s="138" t="s">
        <v>98</v>
      </c>
      <c r="N212" s="165">
        <v>26</v>
      </c>
    </row>
    <row r="213" spans="1:14" s="81" customFormat="1" ht="14.4" customHeight="1" x14ac:dyDescent="0.25">
      <c r="A213" s="143" t="s">
        <v>88</v>
      </c>
      <c r="B213" s="167" t="s">
        <v>319</v>
      </c>
      <c r="C213" s="160" t="s">
        <v>300</v>
      </c>
      <c r="D213" s="139">
        <v>44069</v>
      </c>
      <c r="E213" s="144">
        <f t="shared" si="26"/>
        <v>2020</v>
      </c>
      <c r="F213" s="144">
        <f t="shared" si="27"/>
        <v>8</v>
      </c>
      <c r="G213" s="145">
        <v>0.375</v>
      </c>
      <c r="H213" s="146" t="s">
        <v>278</v>
      </c>
      <c r="I213" s="144" t="s">
        <v>279</v>
      </c>
      <c r="J213" s="141" t="s">
        <v>275</v>
      </c>
      <c r="K213" s="138" t="s">
        <v>24</v>
      </c>
      <c r="L213" s="138" t="s">
        <v>27</v>
      </c>
      <c r="M213" s="138" t="s">
        <v>98</v>
      </c>
      <c r="N213" s="165">
        <v>25</v>
      </c>
    </row>
    <row r="214" spans="1:14" s="81" customFormat="1" ht="14.4" customHeight="1" x14ac:dyDescent="0.25">
      <c r="A214" s="143" t="s">
        <v>88</v>
      </c>
      <c r="B214" s="167" t="s">
        <v>319</v>
      </c>
      <c r="C214" s="160" t="s">
        <v>300</v>
      </c>
      <c r="D214" s="139">
        <v>44083</v>
      </c>
      <c r="E214" s="144">
        <f t="shared" si="26"/>
        <v>2020</v>
      </c>
      <c r="F214" s="144">
        <f t="shared" si="27"/>
        <v>9</v>
      </c>
      <c r="G214" s="145">
        <v>0.5625</v>
      </c>
      <c r="H214" s="146" t="s">
        <v>278</v>
      </c>
      <c r="I214" s="144" t="s">
        <v>279</v>
      </c>
      <c r="J214" s="141" t="s">
        <v>280</v>
      </c>
      <c r="K214" s="138" t="s">
        <v>23</v>
      </c>
      <c r="L214" s="138" t="s">
        <v>26</v>
      </c>
      <c r="M214" s="138" t="s">
        <v>98</v>
      </c>
      <c r="N214" s="165">
        <v>54</v>
      </c>
    </row>
    <row r="215" spans="1:14" s="81" customFormat="1" ht="14.4" customHeight="1" x14ac:dyDescent="0.25">
      <c r="A215" s="143" t="s">
        <v>88</v>
      </c>
      <c r="B215" s="167" t="s">
        <v>319</v>
      </c>
      <c r="C215" s="160" t="s">
        <v>300</v>
      </c>
      <c r="D215" s="139">
        <v>44106</v>
      </c>
      <c r="E215" s="144">
        <f t="shared" si="26"/>
        <v>2020</v>
      </c>
      <c r="F215" s="144">
        <f t="shared" si="27"/>
        <v>10</v>
      </c>
      <c r="G215" s="145">
        <v>0.375</v>
      </c>
      <c r="H215" s="146" t="s">
        <v>281</v>
      </c>
      <c r="I215" s="144" t="s">
        <v>279</v>
      </c>
      <c r="J215" s="141" t="s">
        <v>275</v>
      </c>
      <c r="K215" s="138" t="s">
        <v>23</v>
      </c>
      <c r="L215" s="138" t="s">
        <v>27</v>
      </c>
      <c r="M215" s="138" t="s">
        <v>44</v>
      </c>
      <c r="N215" s="165">
        <v>30</v>
      </c>
    </row>
    <row r="216" spans="1:14" s="81" customFormat="1" ht="14.4" customHeight="1" x14ac:dyDescent="0.25">
      <c r="A216" s="143" t="s">
        <v>88</v>
      </c>
      <c r="B216" s="167" t="s">
        <v>319</v>
      </c>
      <c r="C216" s="160" t="s">
        <v>300</v>
      </c>
      <c r="D216" s="139">
        <v>44113</v>
      </c>
      <c r="E216" s="144">
        <f t="shared" si="26"/>
        <v>2020</v>
      </c>
      <c r="F216" s="144">
        <f t="shared" si="27"/>
        <v>10</v>
      </c>
      <c r="G216" s="145">
        <v>0.375</v>
      </c>
      <c r="H216" s="146" t="s">
        <v>95</v>
      </c>
      <c r="I216" s="144" t="s">
        <v>279</v>
      </c>
      <c r="J216" s="141" t="s">
        <v>275</v>
      </c>
      <c r="K216" s="138" t="s">
        <v>23</v>
      </c>
      <c r="L216" s="138" t="s">
        <v>26</v>
      </c>
      <c r="M216" s="138" t="s">
        <v>44</v>
      </c>
      <c r="N216" s="142">
        <v>20</v>
      </c>
    </row>
    <row r="217" spans="1:14" s="81" customFormat="1" ht="14.4" customHeight="1" x14ac:dyDescent="0.25">
      <c r="A217" s="143" t="s">
        <v>88</v>
      </c>
      <c r="B217" s="167" t="s">
        <v>319</v>
      </c>
      <c r="C217" s="160" t="s">
        <v>300</v>
      </c>
      <c r="D217" s="139">
        <v>44169</v>
      </c>
      <c r="E217" s="144">
        <f t="shared" si="26"/>
        <v>2020</v>
      </c>
      <c r="F217" s="144">
        <f t="shared" si="27"/>
        <v>12</v>
      </c>
      <c r="G217" s="145">
        <v>0.54166666666666663</v>
      </c>
      <c r="H217" s="146" t="s">
        <v>282</v>
      </c>
      <c r="I217" s="144" t="s">
        <v>279</v>
      </c>
      <c r="J217" s="141" t="s">
        <v>284</v>
      </c>
      <c r="K217" s="138" t="s">
        <v>24</v>
      </c>
      <c r="L217" s="138" t="s">
        <v>27</v>
      </c>
      <c r="M217" s="138" t="s">
        <v>44</v>
      </c>
      <c r="N217" s="142">
        <v>32</v>
      </c>
    </row>
    <row r="218" spans="1:14" s="81" customFormat="1" ht="14.4" customHeight="1" x14ac:dyDescent="0.25">
      <c r="A218" s="143" t="s">
        <v>88</v>
      </c>
      <c r="B218" s="167" t="s">
        <v>319</v>
      </c>
      <c r="C218" s="160" t="s">
        <v>300</v>
      </c>
      <c r="D218" s="139">
        <v>44203</v>
      </c>
      <c r="E218" s="144">
        <f t="shared" si="26"/>
        <v>2021</v>
      </c>
      <c r="F218" s="144">
        <f t="shared" si="27"/>
        <v>1</v>
      </c>
      <c r="G218" s="145">
        <v>0.375</v>
      </c>
      <c r="H218" s="146" t="s">
        <v>283</v>
      </c>
      <c r="I218" s="144" t="s">
        <v>279</v>
      </c>
      <c r="J218" s="141" t="s">
        <v>284</v>
      </c>
      <c r="K218" s="138" t="s">
        <v>24</v>
      </c>
      <c r="L218" s="138" t="s">
        <v>27</v>
      </c>
      <c r="M218" s="138" t="s">
        <v>44</v>
      </c>
      <c r="N218" s="142">
        <v>83</v>
      </c>
    </row>
    <row r="219" spans="1:14" s="81" customFormat="1" ht="14.4" customHeight="1" x14ac:dyDescent="0.25">
      <c r="A219" s="143" t="s">
        <v>88</v>
      </c>
      <c r="B219" s="167" t="s">
        <v>319</v>
      </c>
      <c r="C219" s="160" t="s">
        <v>300</v>
      </c>
      <c r="D219" s="139">
        <v>44204</v>
      </c>
      <c r="E219" s="144">
        <f t="shared" si="26"/>
        <v>2021</v>
      </c>
      <c r="F219" s="144">
        <f t="shared" si="27"/>
        <v>1</v>
      </c>
      <c r="G219" s="145">
        <v>0.375</v>
      </c>
      <c r="H219" s="146" t="s">
        <v>283</v>
      </c>
      <c r="I219" s="144" t="s">
        <v>279</v>
      </c>
      <c r="J219" s="141" t="s">
        <v>284</v>
      </c>
      <c r="K219" s="138" t="s">
        <v>24</v>
      </c>
      <c r="L219" s="138" t="s">
        <v>26</v>
      </c>
      <c r="M219" s="138" t="s">
        <v>44</v>
      </c>
      <c r="N219" s="142">
        <v>53</v>
      </c>
    </row>
    <row r="220" spans="1:14" s="81" customFormat="1" ht="14.4" customHeight="1" x14ac:dyDescent="0.25">
      <c r="A220" s="143" t="s">
        <v>88</v>
      </c>
      <c r="B220" s="167" t="s">
        <v>319</v>
      </c>
      <c r="C220" s="160" t="s">
        <v>300</v>
      </c>
      <c r="D220" s="139">
        <v>44221</v>
      </c>
      <c r="E220" s="144">
        <f t="shared" si="26"/>
        <v>2021</v>
      </c>
      <c r="F220" s="144">
        <f t="shared" si="27"/>
        <v>1</v>
      </c>
      <c r="G220" s="145">
        <v>0.35416666666666669</v>
      </c>
      <c r="H220" s="162" t="s">
        <v>286</v>
      </c>
      <c r="I220" s="144" t="s">
        <v>279</v>
      </c>
      <c r="J220" s="141" t="s">
        <v>287</v>
      </c>
      <c r="K220" s="138" t="s">
        <v>294</v>
      </c>
      <c r="L220" s="138"/>
      <c r="M220" s="138" t="s">
        <v>98</v>
      </c>
      <c r="N220" s="142">
        <v>69</v>
      </c>
    </row>
    <row r="221" spans="1:14" s="81" customFormat="1" ht="14.4" customHeight="1" x14ac:dyDescent="0.25">
      <c r="A221" s="143" t="s">
        <v>88</v>
      </c>
      <c r="B221" s="167" t="s">
        <v>319</v>
      </c>
      <c r="C221" s="160" t="s">
        <v>300</v>
      </c>
      <c r="D221" s="139">
        <v>44221</v>
      </c>
      <c r="E221" s="144">
        <f t="shared" ref="E221:E226" si="28">YEAR(D221)</f>
        <v>2021</v>
      </c>
      <c r="F221" s="144">
        <f t="shared" ref="F221:F226" si="29">MONTH(D221)</f>
        <v>1</v>
      </c>
      <c r="G221" s="145">
        <v>0.4375</v>
      </c>
      <c r="H221" s="146" t="s">
        <v>286</v>
      </c>
      <c r="I221" s="144" t="s">
        <v>279</v>
      </c>
      <c r="J221" s="141" t="s">
        <v>288</v>
      </c>
      <c r="K221" s="138" t="s">
        <v>26</v>
      </c>
      <c r="L221" s="138"/>
      <c r="M221" s="138" t="s">
        <v>98</v>
      </c>
      <c r="N221" s="142">
        <v>64</v>
      </c>
    </row>
    <row r="222" spans="1:14" s="81" customFormat="1" ht="14.4" customHeight="1" x14ac:dyDescent="0.25">
      <c r="A222" s="143" t="s">
        <v>88</v>
      </c>
      <c r="B222" s="167" t="s">
        <v>319</v>
      </c>
      <c r="C222" s="160" t="s">
        <v>300</v>
      </c>
      <c r="D222" s="139">
        <v>44222</v>
      </c>
      <c r="E222" s="144">
        <f t="shared" si="28"/>
        <v>2021</v>
      </c>
      <c r="F222" s="144">
        <f t="shared" si="29"/>
        <v>1</v>
      </c>
      <c r="G222" s="145">
        <v>0.4375</v>
      </c>
      <c r="H222" s="146" t="s">
        <v>286</v>
      </c>
      <c r="I222" s="144" t="s">
        <v>279</v>
      </c>
      <c r="J222" s="141" t="s">
        <v>289</v>
      </c>
      <c r="K222" s="138" t="s">
        <v>294</v>
      </c>
      <c r="L222" s="138"/>
      <c r="M222" s="138" t="s">
        <v>98</v>
      </c>
      <c r="N222" s="142">
        <v>99</v>
      </c>
    </row>
    <row r="223" spans="1:14" s="81" customFormat="1" ht="14.4" customHeight="1" x14ac:dyDescent="0.25">
      <c r="A223" s="143" t="s">
        <v>88</v>
      </c>
      <c r="B223" s="167" t="s">
        <v>319</v>
      </c>
      <c r="C223" s="160" t="s">
        <v>300</v>
      </c>
      <c r="D223" s="139">
        <v>44223</v>
      </c>
      <c r="E223" s="144">
        <f t="shared" si="28"/>
        <v>2021</v>
      </c>
      <c r="F223" s="144">
        <f t="shared" si="29"/>
        <v>1</v>
      </c>
      <c r="G223" s="145">
        <v>0.35416666666666669</v>
      </c>
      <c r="H223" s="146" t="s">
        <v>286</v>
      </c>
      <c r="I223" s="144" t="s">
        <v>279</v>
      </c>
      <c r="J223" s="141" t="s">
        <v>290</v>
      </c>
      <c r="K223" s="138" t="s">
        <v>294</v>
      </c>
      <c r="L223" s="138"/>
      <c r="M223" s="138" t="s">
        <v>98</v>
      </c>
      <c r="N223" s="142">
        <v>82</v>
      </c>
    </row>
    <row r="224" spans="1:14" s="81" customFormat="1" ht="14.4" customHeight="1" x14ac:dyDescent="0.25">
      <c r="A224" s="143" t="s">
        <v>88</v>
      </c>
      <c r="B224" s="167" t="s">
        <v>319</v>
      </c>
      <c r="C224" s="160" t="s">
        <v>300</v>
      </c>
      <c r="D224" s="139">
        <v>44223</v>
      </c>
      <c r="E224" s="144">
        <f t="shared" si="28"/>
        <v>2021</v>
      </c>
      <c r="F224" s="144">
        <f t="shared" si="29"/>
        <v>1</v>
      </c>
      <c r="G224" s="145">
        <v>0.4375</v>
      </c>
      <c r="H224" s="146" t="s">
        <v>286</v>
      </c>
      <c r="I224" s="144" t="s">
        <v>279</v>
      </c>
      <c r="J224" s="141" t="s">
        <v>291</v>
      </c>
      <c r="K224" s="138" t="s">
        <v>294</v>
      </c>
      <c r="L224" s="138"/>
      <c r="M224" s="138" t="s">
        <v>98</v>
      </c>
      <c r="N224" s="142">
        <v>102</v>
      </c>
    </row>
    <row r="225" spans="1:14" s="81" customFormat="1" ht="14.4" customHeight="1" x14ac:dyDescent="0.25">
      <c r="A225" s="143" t="s">
        <v>88</v>
      </c>
      <c r="B225" s="167" t="s">
        <v>319</v>
      </c>
      <c r="C225" s="160" t="s">
        <v>300</v>
      </c>
      <c r="D225" s="139">
        <v>44224</v>
      </c>
      <c r="E225" s="144">
        <f t="shared" si="28"/>
        <v>2021</v>
      </c>
      <c r="F225" s="144">
        <f t="shared" si="29"/>
        <v>1</v>
      </c>
      <c r="G225" s="145">
        <v>0.35416666666666669</v>
      </c>
      <c r="H225" s="146" t="s">
        <v>286</v>
      </c>
      <c r="I225" s="144" t="s">
        <v>279</v>
      </c>
      <c r="J225" s="141" t="s">
        <v>292</v>
      </c>
      <c r="K225" s="138" t="s">
        <v>294</v>
      </c>
      <c r="L225" s="138"/>
      <c r="M225" s="138" t="s">
        <v>98</v>
      </c>
      <c r="N225" s="142">
        <v>43</v>
      </c>
    </row>
    <row r="226" spans="1:14" s="81" customFormat="1" ht="14.4" customHeight="1" x14ac:dyDescent="0.25">
      <c r="A226" s="143" t="s">
        <v>88</v>
      </c>
      <c r="B226" s="167" t="s">
        <v>319</v>
      </c>
      <c r="C226" s="160" t="s">
        <v>300</v>
      </c>
      <c r="D226" s="139">
        <v>44224</v>
      </c>
      <c r="E226" s="144">
        <f t="shared" si="28"/>
        <v>2021</v>
      </c>
      <c r="F226" s="144">
        <f t="shared" si="29"/>
        <v>1</v>
      </c>
      <c r="G226" s="145">
        <v>0.4375</v>
      </c>
      <c r="H226" s="146" t="s">
        <v>286</v>
      </c>
      <c r="I226" s="144" t="s">
        <v>279</v>
      </c>
      <c r="J226" s="141" t="s">
        <v>293</v>
      </c>
      <c r="K226" s="138" t="s">
        <v>23</v>
      </c>
      <c r="L226" s="138"/>
      <c r="M226" s="138" t="s">
        <v>98</v>
      </c>
      <c r="N226" s="142">
        <v>42</v>
      </c>
    </row>
    <row r="227" spans="1:14" s="81" customFormat="1" ht="14.4" customHeight="1" x14ac:dyDescent="0.25">
      <c r="A227" s="143" t="s">
        <v>88</v>
      </c>
      <c r="B227" s="167" t="s">
        <v>319</v>
      </c>
      <c r="C227" s="160" t="s">
        <v>300</v>
      </c>
      <c r="D227" s="139">
        <v>44263</v>
      </c>
      <c r="E227" s="144">
        <f t="shared" si="26"/>
        <v>2021</v>
      </c>
      <c r="F227" s="144">
        <f t="shared" si="27"/>
        <v>3</v>
      </c>
      <c r="G227" s="145">
        <v>0.375</v>
      </c>
      <c r="H227" s="146" t="s">
        <v>285</v>
      </c>
      <c r="I227" s="144" t="s">
        <v>279</v>
      </c>
      <c r="J227" s="141" t="s">
        <v>284</v>
      </c>
      <c r="K227" s="138" t="s">
        <v>24</v>
      </c>
      <c r="L227" s="138" t="s">
        <v>27</v>
      </c>
      <c r="M227" s="138" t="s">
        <v>44</v>
      </c>
      <c r="N227" s="142">
        <v>26</v>
      </c>
    </row>
    <row r="228" spans="1:14" s="81" customFormat="1" ht="14.4" customHeight="1" x14ac:dyDescent="0.25">
      <c r="A228" s="143" t="s">
        <v>88</v>
      </c>
      <c r="B228" s="167" t="s">
        <v>319</v>
      </c>
      <c r="C228" s="160" t="s">
        <v>300</v>
      </c>
      <c r="D228" s="139">
        <v>44272</v>
      </c>
      <c r="E228" s="144">
        <f t="shared" si="26"/>
        <v>2021</v>
      </c>
      <c r="F228" s="144">
        <f t="shared" si="27"/>
        <v>3</v>
      </c>
      <c r="G228" s="145">
        <v>0.375</v>
      </c>
      <c r="H228" s="146" t="s">
        <v>95</v>
      </c>
      <c r="I228" s="144" t="s">
        <v>279</v>
      </c>
      <c r="J228" s="141" t="s">
        <v>284</v>
      </c>
      <c r="K228" s="138" t="s">
        <v>23</v>
      </c>
      <c r="L228" s="138" t="s">
        <v>26</v>
      </c>
      <c r="M228" s="138" t="s">
        <v>44</v>
      </c>
      <c r="N228" s="142">
        <v>112</v>
      </c>
    </row>
    <row r="229" spans="1:14" s="81" customFormat="1" ht="14.4" customHeight="1" x14ac:dyDescent="0.25">
      <c r="A229" s="143" t="s">
        <v>88</v>
      </c>
      <c r="B229" s="167" t="s">
        <v>319</v>
      </c>
      <c r="C229" s="160" t="s">
        <v>300</v>
      </c>
      <c r="D229" s="139">
        <v>44307</v>
      </c>
      <c r="E229" s="144">
        <f t="shared" si="26"/>
        <v>2021</v>
      </c>
      <c r="F229" s="144">
        <f t="shared" si="27"/>
        <v>4</v>
      </c>
      <c r="G229" s="145">
        <v>0.375</v>
      </c>
      <c r="H229" s="146" t="s">
        <v>278</v>
      </c>
      <c r="I229" s="144" t="s">
        <v>279</v>
      </c>
      <c r="J229" s="146" t="s">
        <v>295</v>
      </c>
      <c r="K229" s="138" t="s">
        <v>23</v>
      </c>
      <c r="L229" s="138"/>
      <c r="M229" s="138" t="s">
        <v>98</v>
      </c>
      <c r="N229" s="142">
        <v>106</v>
      </c>
    </row>
    <row r="230" spans="1:14" s="81" customFormat="1" ht="14.4" customHeight="1" x14ac:dyDescent="0.25">
      <c r="A230" s="143" t="s">
        <v>88</v>
      </c>
      <c r="B230" s="167" t="s">
        <v>319</v>
      </c>
      <c r="C230" s="160" t="s">
        <v>300</v>
      </c>
      <c r="D230" s="139">
        <v>44344</v>
      </c>
      <c r="E230" s="144">
        <f t="shared" si="26"/>
        <v>2021</v>
      </c>
      <c r="F230" s="144">
        <f t="shared" si="27"/>
        <v>5</v>
      </c>
      <c r="G230" s="145">
        <v>0.375</v>
      </c>
      <c r="H230" s="146" t="s">
        <v>277</v>
      </c>
      <c r="I230" s="144" t="s">
        <v>279</v>
      </c>
      <c r="J230" s="141" t="s">
        <v>284</v>
      </c>
      <c r="K230" s="138" t="s">
        <v>23</v>
      </c>
      <c r="L230" s="138" t="s">
        <v>27</v>
      </c>
      <c r="M230" s="138" t="s">
        <v>44</v>
      </c>
      <c r="N230" s="142">
        <v>46</v>
      </c>
    </row>
    <row r="231" spans="1:14" s="81" customFormat="1" ht="14.4" customHeight="1" x14ac:dyDescent="0.25">
      <c r="A231" s="143" t="s">
        <v>88</v>
      </c>
      <c r="B231" s="167" t="s">
        <v>319</v>
      </c>
      <c r="C231" s="160" t="s">
        <v>300</v>
      </c>
      <c r="D231" s="139">
        <v>44369</v>
      </c>
      <c r="E231" s="144">
        <f t="shared" si="26"/>
        <v>2021</v>
      </c>
      <c r="F231" s="144">
        <f t="shared" si="27"/>
        <v>6</v>
      </c>
      <c r="G231" s="145">
        <v>0.375</v>
      </c>
      <c r="H231" s="146" t="s">
        <v>276</v>
      </c>
      <c r="I231" s="144" t="s">
        <v>279</v>
      </c>
      <c r="J231" s="141" t="s">
        <v>284</v>
      </c>
      <c r="K231" s="138" t="s">
        <v>24</v>
      </c>
      <c r="L231" s="138" t="s">
        <v>27</v>
      </c>
      <c r="M231" s="138" t="s">
        <v>98</v>
      </c>
      <c r="N231" s="142">
        <v>164</v>
      </c>
    </row>
    <row r="232" spans="1:14" s="81" customFormat="1" ht="14.4" customHeight="1" x14ac:dyDescent="0.25">
      <c r="A232" s="143" t="s">
        <v>88</v>
      </c>
      <c r="B232" s="167" t="s">
        <v>319</v>
      </c>
      <c r="C232" s="160" t="s">
        <v>300</v>
      </c>
      <c r="D232" s="139">
        <v>44370</v>
      </c>
      <c r="E232" s="144">
        <f t="shared" ref="E232:E246" si="30">YEAR(D232)</f>
        <v>2021</v>
      </c>
      <c r="F232" s="144">
        <f t="shared" ref="F232:F246" si="31">MONTH(D232)</f>
        <v>6</v>
      </c>
      <c r="G232" s="145">
        <v>0.35416666666666669</v>
      </c>
      <c r="H232" s="146" t="s">
        <v>278</v>
      </c>
      <c r="I232" s="144" t="s">
        <v>279</v>
      </c>
      <c r="J232" s="141" t="s">
        <v>296</v>
      </c>
      <c r="K232" s="138" t="s">
        <v>294</v>
      </c>
      <c r="L232" s="138"/>
      <c r="M232" s="138" t="s">
        <v>98</v>
      </c>
      <c r="N232" s="142">
        <v>74</v>
      </c>
    </row>
    <row r="233" spans="1:14" s="81" customFormat="1" ht="14.4" customHeight="1" x14ac:dyDescent="0.25">
      <c r="A233" s="143" t="s">
        <v>88</v>
      </c>
      <c r="B233" s="167" t="s">
        <v>319</v>
      </c>
      <c r="C233" s="160" t="s">
        <v>301</v>
      </c>
      <c r="D233" s="139">
        <v>44393</v>
      </c>
      <c r="E233" s="144">
        <f t="shared" si="30"/>
        <v>2021</v>
      </c>
      <c r="F233" s="144">
        <f t="shared" si="31"/>
        <v>7</v>
      </c>
      <c r="G233" s="145">
        <v>0.375</v>
      </c>
      <c r="H233" s="146" t="s">
        <v>187</v>
      </c>
      <c r="I233" s="144" t="s">
        <v>279</v>
      </c>
      <c r="J233" s="141" t="s">
        <v>284</v>
      </c>
      <c r="K233" s="138" t="s">
        <v>24</v>
      </c>
      <c r="L233" s="138" t="s">
        <v>26</v>
      </c>
      <c r="M233" s="138" t="s">
        <v>44</v>
      </c>
      <c r="N233" s="142">
        <v>45</v>
      </c>
    </row>
    <row r="234" spans="1:14" s="81" customFormat="1" ht="14.4" customHeight="1" x14ac:dyDescent="0.25">
      <c r="A234" s="143" t="s">
        <v>88</v>
      </c>
      <c r="B234" s="167" t="s">
        <v>319</v>
      </c>
      <c r="C234" s="160" t="s">
        <v>301</v>
      </c>
      <c r="D234" s="139">
        <v>44400</v>
      </c>
      <c r="E234" s="144">
        <f t="shared" si="30"/>
        <v>2021</v>
      </c>
      <c r="F234" s="144">
        <f t="shared" si="31"/>
        <v>7</v>
      </c>
      <c r="G234" s="145">
        <v>0.375</v>
      </c>
      <c r="H234" s="146" t="s">
        <v>187</v>
      </c>
      <c r="I234" s="144" t="s">
        <v>279</v>
      </c>
      <c r="J234" s="141" t="s">
        <v>284</v>
      </c>
      <c r="K234" s="138" t="s">
        <v>24</v>
      </c>
      <c r="L234" s="138" t="s">
        <v>26</v>
      </c>
      <c r="M234" s="138" t="s">
        <v>44</v>
      </c>
      <c r="N234" s="142">
        <v>40</v>
      </c>
    </row>
    <row r="235" spans="1:14" s="81" customFormat="1" ht="14.4" customHeight="1" x14ac:dyDescent="0.25">
      <c r="A235" s="143" t="s">
        <v>302</v>
      </c>
      <c r="B235" s="167" t="s">
        <v>319</v>
      </c>
      <c r="C235" s="160" t="s">
        <v>300</v>
      </c>
      <c r="D235" s="139">
        <v>44406</v>
      </c>
      <c r="E235" s="144">
        <f t="shared" si="30"/>
        <v>2021</v>
      </c>
      <c r="F235" s="144">
        <f t="shared" si="31"/>
        <v>7</v>
      </c>
      <c r="G235" s="145">
        <v>0.375</v>
      </c>
      <c r="H235" s="146" t="s">
        <v>278</v>
      </c>
      <c r="I235" s="144" t="s">
        <v>279</v>
      </c>
      <c r="J235" s="141" t="s">
        <v>297</v>
      </c>
      <c r="K235" s="138" t="s">
        <v>294</v>
      </c>
      <c r="L235" s="138" t="s">
        <v>26</v>
      </c>
      <c r="M235" s="138" t="s">
        <v>98</v>
      </c>
      <c r="N235" s="142">
        <v>0</v>
      </c>
    </row>
    <row r="236" spans="1:14" s="81" customFormat="1" ht="14.4" customHeight="1" x14ac:dyDescent="0.25">
      <c r="A236" s="143" t="s">
        <v>88</v>
      </c>
      <c r="B236" s="167" t="s">
        <v>319</v>
      </c>
      <c r="C236" s="160" t="s">
        <v>304</v>
      </c>
      <c r="D236" s="139">
        <v>44414</v>
      </c>
      <c r="E236" s="144">
        <f t="shared" si="30"/>
        <v>2021</v>
      </c>
      <c r="F236" s="144">
        <f t="shared" si="31"/>
        <v>8</v>
      </c>
      <c r="G236" s="145">
        <v>0.375</v>
      </c>
      <c r="H236" s="146" t="s">
        <v>187</v>
      </c>
      <c r="I236" s="144" t="s">
        <v>279</v>
      </c>
      <c r="J236" s="141" t="s">
        <v>284</v>
      </c>
      <c r="K236" s="138" t="s">
        <v>23</v>
      </c>
      <c r="L236" s="138" t="s">
        <v>27</v>
      </c>
      <c r="M236" s="138" t="s">
        <v>44</v>
      </c>
      <c r="N236" s="142">
        <v>36</v>
      </c>
    </row>
    <row r="237" spans="1:14" s="81" customFormat="1" ht="14.4" customHeight="1" x14ac:dyDescent="0.25">
      <c r="A237" s="143" t="s">
        <v>88</v>
      </c>
      <c r="B237" s="167" t="s">
        <v>319</v>
      </c>
      <c r="C237" s="160" t="s">
        <v>304</v>
      </c>
      <c r="D237" s="139">
        <v>44421</v>
      </c>
      <c r="E237" s="144">
        <f t="shared" si="30"/>
        <v>2021</v>
      </c>
      <c r="F237" s="144">
        <f t="shared" si="31"/>
        <v>8</v>
      </c>
      <c r="G237" s="145">
        <v>0.375</v>
      </c>
      <c r="H237" s="146" t="s">
        <v>187</v>
      </c>
      <c r="I237" s="144" t="s">
        <v>279</v>
      </c>
      <c r="J237" s="141" t="s">
        <v>284</v>
      </c>
      <c r="K237" s="138" t="s">
        <v>24</v>
      </c>
      <c r="L237" s="138" t="s">
        <v>27</v>
      </c>
      <c r="M237" s="138" t="s">
        <v>44</v>
      </c>
      <c r="N237" s="142">
        <v>35</v>
      </c>
    </row>
    <row r="238" spans="1:14" s="81" customFormat="1" ht="14.4" customHeight="1" x14ac:dyDescent="0.25">
      <c r="A238" s="143" t="s">
        <v>88</v>
      </c>
      <c r="B238" s="167" t="s">
        <v>319</v>
      </c>
      <c r="C238" s="160" t="s">
        <v>301</v>
      </c>
      <c r="D238" s="139">
        <v>44446</v>
      </c>
      <c r="E238" s="144">
        <f t="shared" si="30"/>
        <v>2021</v>
      </c>
      <c r="F238" s="144">
        <f t="shared" si="31"/>
        <v>9</v>
      </c>
      <c r="G238" s="145">
        <v>0.375</v>
      </c>
      <c r="H238" s="146" t="s">
        <v>303</v>
      </c>
      <c r="I238" s="144" t="s">
        <v>279</v>
      </c>
      <c r="J238" s="141" t="s">
        <v>284</v>
      </c>
      <c r="K238" s="138" t="s">
        <v>305</v>
      </c>
      <c r="L238" s="138" t="s">
        <v>26</v>
      </c>
      <c r="M238" s="138" t="s">
        <v>44</v>
      </c>
      <c r="N238" s="142">
        <v>74</v>
      </c>
    </row>
    <row r="239" spans="1:14" s="81" customFormat="1" ht="14.4" customHeight="1" x14ac:dyDescent="0.25">
      <c r="A239" s="143" t="s">
        <v>88</v>
      </c>
      <c r="B239" s="167" t="s">
        <v>319</v>
      </c>
      <c r="C239" s="160" t="s">
        <v>304</v>
      </c>
      <c r="D239" s="139">
        <v>44470</v>
      </c>
      <c r="E239" s="144">
        <f t="shared" si="30"/>
        <v>2021</v>
      </c>
      <c r="F239" s="144">
        <f t="shared" si="31"/>
        <v>10</v>
      </c>
      <c r="G239" s="145">
        <v>0.39583333333333331</v>
      </c>
      <c r="H239" s="146" t="s">
        <v>306</v>
      </c>
      <c r="I239" s="144" t="s">
        <v>279</v>
      </c>
      <c r="J239" s="141" t="s">
        <v>307</v>
      </c>
      <c r="K239" s="138" t="s">
        <v>26</v>
      </c>
      <c r="L239" s="138"/>
      <c r="M239" s="138" t="s">
        <v>44</v>
      </c>
      <c r="N239" s="142">
        <v>44</v>
      </c>
    </row>
    <row r="240" spans="1:14" s="81" customFormat="1" ht="14.4" customHeight="1" x14ac:dyDescent="0.25">
      <c r="A240" s="143" t="s">
        <v>88</v>
      </c>
      <c r="B240" s="167" t="s">
        <v>319</v>
      </c>
      <c r="C240" s="160" t="s">
        <v>300</v>
      </c>
      <c r="D240" s="139">
        <v>44483</v>
      </c>
      <c r="E240" s="144">
        <f t="shared" si="30"/>
        <v>2021</v>
      </c>
      <c r="F240" s="144">
        <f t="shared" si="31"/>
        <v>10</v>
      </c>
      <c r="G240" s="145">
        <v>0.375</v>
      </c>
      <c r="H240" s="146" t="s">
        <v>278</v>
      </c>
      <c r="I240" s="144" t="s">
        <v>279</v>
      </c>
      <c r="J240" s="141" t="s">
        <v>308</v>
      </c>
      <c r="K240" s="138" t="s">
        <v>294</v>
      </c>
      <c r="L240" s="138"/>
      <c r="M240" s="138" t="s">
        <v>98</v>
      </c>
      <c r="N240" s="142">
        <v>141</v>
      </c>
    </row>
    <row r="241" spans="1:15" s="81" customFormat="1" ht="14.4" customHeight="1" x14ac:dyDescent="0.25">
      <c r="A241" s="143" t="s">
        <v>88</v>
      </c>
      <c r="B241" s="167" t="s">
        <v>319</v>
      </c>
      <c r="C241" s="160" t="s">
        <v>301</v>
      </c>
      <c r="D241" s="139">
        <v>44502</v>
      </c>
      <c r="E241" s="144">
        <f t="shared" si="30"/>
        <v>2021</v>
      </c>
      <c r="F241" s="144">
        <f t="shared" si="31"/>
        <v>11</v>
      </c>
      <c r="G241" s="145">
        <v>0.375</v>
      </c>
      <c r="H241" s="146" t="s">
        <v>165</v>
      </c>
      <c r="I241" s="144" t="s">
        <v>279</v>
      </c>
      <c r="J241" s="141" t="s">
        <v>284</v>
      </c>
      <c r="K241" s="138" t="s">
        <v>24</v>
      </c>
      <c r="L241" s="138" t="s">
        <v>26</v>
      </c>
      <c r="M241" s="138" t="s">
        <v>44</v>
      </c>
      <c r="N241" s="142">
        <v>177</v>
      </c>
    </row>
    <row r="242" spans="1:15" s="81" customFormat="1" ht="14.4" customHeight="1" x14ac:dyDescent="0.25">
      <c r="A242" s="143" t="s">
        <v>88</v>
      </c>
      <c r="B242" s="167" t="s">
        <v>319</v>
      </c>
      <c r="C242" s="160" t="s">
        <v>301</v>
      </c>
      <c r="D242" s="139">
        <v>44505</v>
      </c>
      <c r="E242" s="144">
        <f t="shared" si="30"/>
        <v>2021</v>
      </c>
      <c r="F242" s="144">
        <f t="shared" si="31"/>
        <v>11</v>
      </c>
      <c r="G242" s="145">
        <v>0.375</v>
      </c>
      <c r="H242" s="146" t="s">
        <v>309</v>
      </c>
      <c r="I242" s="144" t="s">
        <v>279</v>
      </c>
      <c r="J242" s="141" t="s">
        <v>284</v>
      </c>
      <c r="K242" s="138" t="s">
        <v>24</v>
      </c>
      <c r="L242" s="138" t="s">
        <v>27</v>
      </c>
      <c r="M242" s="138" t="s">
        <v>44</v>
      </c>
      <c r="N242" s="142">
        <v>34</v>
      </c>
    </row>
    <row r="243" spans="1:15" s="192" customFormat="1" ht="14.4" customHeight="1" x14ac:dyDescent="0.25">
      <c r="A243" s="182" t="s">
        <v>88</v>
      </c>
      <c r="B243" s="183" t="s">
        <v>319</v>
      </c>
      <c r="C243" s="184" t="s">
        <v>301</v>
      </c>
      <c r="D243" s="185">
        <v>44579</v>
      </c>
      <c r="E243" s="186">
        <f t="shared" si="30"/>
        <v>2022</v>
      </c>
      <c r="F243" s="186">
        <f t="shared" si="31"/>
        <v>1</v>
      </c>
      <c r="G243" s="187">
        <v>0.375</v>
      </c>
      <c r="H243" s="188" t="s">
        <v>310</v>
      </c>
      <c r="I243" s="186" t="s">
        <v>279</v>
      </c>
      <c r="J243" s="189" t="s">
        <v>284</v>
      </c>
      <c r="K243" s="190" t="s">
        <v>24</v>
      </c>
      <c r="L243" s="190" t="s">
        <v>27</v>
      </c>
      <c r="M243" s="190" t="s">
        <v>44</v>
      </c>
      <c r="N243" s="191">
        <v>24</v>
      </c>
      <c r="O243" s="192">
        <v>11</v>
      </c>
    </row>
    <row r="244" spans="1:15" s="81" customFormat="1" ht="14.4" customHeight="1" x14ac:dyDescent="0.25">
      <c r="A244" s="143" t="s">
        <v>88</v>
      </c>
      <c r="B244" s="167" t="s">
        <v>319</v>
      </c>
      <c r="C244" s="160" t="s">
        <v>301</v>
      </c>
      <c r="D244" s="139">
        <v>44581</v>
      </c>
      <c r="E244" s="144">
        <f t="shared" ref="E244" si="32">YEAR(D244)</f>
        <v>2022</v>
      </c>
      <c r="F244" s="144">
        <f t="shared" ref="F244" si="33">MONTH(D244)</f>
        <v>1</v>
      </c>
      <c r="G244" s="145">
        <v>0.375</v>
      </c>
      <c r="H244" s="146" t="s">
        <v>310</v>
      </c>
      <c r="I244" s="144" t="s">
        <v>279</v>
      </c>
      <c r="J244" s="141" t="s">
        <v>284</v>
      </c>
      <c r="K244" s="138" t="s">
        <v>24</v>
      </c>
      <c r="L244" s="138" t="s">
        <v>27</v>
      </c>
      <c r="M244" s="138" t="s">
        <v>44</v>
      </c>
      <c r="N244" s="142">
        <v>42</v>
      </c>
      <c r="O244" s="81">
        <v>21</v>
      </c>
    </row>
    <row r="245" spans="1:15" s="81" customFormat="1" ht="14.4" customHeight="1" x14ac:dyDescent="0.25">
      <c r="A245" s="143" t="s">
        <v>88</v>
      </c>
      <c r="B245" s="167" t="s">
        <v>319</v>
      </c>
      <c r="C245" s="160" t="s">
        <v>301</v>
      </c>
      <c r="D245" s="139">
        <v>44587</v>
      </c>
      <c r="E245" s="144">
        <f t="shared" si="30"/>
        <v>2022</v>
      </c>
      <c r="F245" s="144">
        <f t="shared" si="31"/>
        <v>1</v>
      </c>
      <c r="G245" s="145">
        <v>0.35416666666666669</v>
      </c>
      <c r="H245" s="146" t="s">
        <v>310</v>
      </c>
      <c r="I245" s="144" t="s">
        <v>279</v>
      </c>
      <c r="J245" s="141" t="s">
        <v>284</v>
      </c>
      <c r="K245" s="138" t="s">
        <v>24</v>
      </c>
      <c r="L245" s="138" t="s">
        <v>27</v>
      </c>
      <c r="M245" s="138" t="s">
        <v>44</v>
      </c>
      <c r="N245" s="142">
        <v>44</v>
      </c>
      <c r="O245" s="81">
        <v>30</v>
      </c>
    </row>
    <row r="246" spans="1:15" s="81" customFormat="1" ht="14.4" customHeight="1" x14ac:dyDescent="0.25">
      <c r="A246" s="143" t="s">
        <v>88</v>
      </c>
      <c r="B246" s="167" t="s">
        <v>319</v>
      </c>
      <c r="C246" s="160" t="s">
        <v>301</v>
      </c>
      <c r="D246" s="139">
        <v>44614</v>
      </c>
      <c r="E246" s="144">
        <f t="shared" si="30"/>
        <v>2022</v>
      </c>
      <c r="F246" s="144">
        <f t="shared" si="31"/>
        <v>2</v>
      </c>
      <c r="G246" s="145">
        <v>0.375</v>
      </c>
      <c r="H246" s="146" t="s">
        <v>187</v>
      </c>
      <c r="I246" s="144" t="s">
        <v>279</v>
      </c>
      <c r="J246" s="141" t="s">
        <v>284</v>
      </c>
      <c r="K246" s="138" t="s">
        <v>24</v>
      </c>
      <c r="L246" s="138" t="s">
        <v>26</v>
      </c>
      <c r="M246" s="138" t="s">
        <v>44</v>
      </c>
      <c r="N246" s="142">
        <v>34</v>
      </c>
      <c r="O246" s="81">
        <v>13</v>
      </c>
    </row>
    <row r="247" spans="1:15" s="81" customFormat="1" ht="14.4" customHeight="1" x14ac:dyDescent="0.25">
      <c r="A247" s="143" t="s">
        <v>88</v>
      </c>
      <c r="B247" s="167" t="s">
        <v>319</v>
      </c>
      <c r="C247" s="160" t="s">
        <v>304</v>
      </c>
      <c r="D247" s="139">
        <v>44621</v>
      </c>
      <c r="E247" s="144">
        <f t="shared" ref="E247:E291" si="34">YEAR(D247)</f>
        <v>2022</v>
      </c>
      <c r="F247" s="144">
        <f t="shared" ref="F247:F291" si="35">MONTH(D247)</f>
        <v>3</v>
      </c>
      <c r="G247" s="145">
        <v>0.375</v>
      </c>
      <c r="H247" s="146" t="s">
        <v>311</v>
      </c>
      <c r="I247" s="144" t="s">
        <v>279</v>
      </c>
      <c r="J247" s="141" t="s">
        <v>284</v>
      </c>
      <c r="K247" s="138" t="s">
        <v>24</v>
      </c>
      <c r="L247" s="138" t="s">
        <v>26</v>
      </c>
      <c r="M247" s="138" t="s">
        <v>44</v>
      </c>
      <c r="N247" s="142">
        <v>23</v>
      </c>
      <c r="O247" s="81">
        <v>13</v>
      </c>
    </row>
    <row r="248" spans="1:15" s="81" customFormat="1" ht="14.4" customHeight="1" x14ac:dyDescent="0.25">
      <c r="A248" s="143" t="s">
        <v>88</v>
      </c>
      <c r="B248" s="167" t="s">
        <v>319</v>
      </c>
      <c r="C248" s="160" t="s">
        <v>304</v>
      </c>
      <c r="D248" s="139">
        <v>44624</v>
      </c>
      <c r="E248" s="144">
        <f t="shared" si="34"/>
        <v>2022</v>
      </c>
      <c r="F248" s="144">
        <f t="shared" si="35"/>
        <v>3</v>
      </c>
      <c r="G248" s="145">
        <v>0.375</v>
      </c>
      <c r="H248" s="146" t="s">
        <v>95</v>
      </c>
      <c r="I248" s="144" t="s">
        <v>279</v>
      </c>
      <c r="J248" s="141" t="s">
        <v>284</v>
      </c>
      <c r="K248" s="138" t="s">
        <v>24</v>
      </c>
      <c r="L248" s="138" t="s">
        <v>26</v>
      </c>
      <c r="M248" s="138" t="s">
        <v>44</v>
      </c>
      <c r="N248" s="142">
        <v>44</v>
      </c>
      <c r="O248" s="81">
        <v>29</v>
      </c>
    </row>
    <row r="249" spans="1:15" s="81" customFormat="1" ht="14.4" customHeight="1" x14ac:dyDescent="0.25">
      <c r="A249" s="143" t="s">
        <v>88</v>
      </c>
      <c r="B249" s="167" t="s">
        <v>319</v>
      </c>
      <c r="C249" s="160" t="s">
        <v>301</v>
      </c>
      <c r="D249" s="139">
        <v>44627</v>
      </c>
      <c r="E249" s="144">
        <f t="shared" si="34"/>
        <v>2022</v>
      </c>
      <c r="F249" s="144">
        <f t="shared" si="35"/>
        <v>3</v>
      </c>
      <c r="G249" s="145">
        <v>0.375</v>
      </c>
      <c r="H249" s="146" t="s">
        <v>312</v>
      </c>
      <c r="I249" s="144" t="s">
        <v>279</v>
      </c>
      <c r="J249" s="141" t="s">
        <v>284</v>
      </c>
      <c r="K249" s="138" t="s">
        <v>24</v>
      </c>
      <c r="L249" s="138" t="s">
        <v>26</v>
      </c>
      <c r="M249" s="138" t="s">
        <v>45</v>
      </c>
      <c r="N249" s="142">
        <v>25</v>
      </c>
      <c r="O249" s="81">
        <v>11</v>
      </c>
    </row>
    <row r="250" spans="1:15" s="81" customFormat="1" ht="14.4" customHeight="1" x14ac:dyDescent="0.25">
      <c r="A250" s="143" t="s">
        <v>88</v>
      </c>
      <c r="B250" s="167" t="s">
        <v>319</v>
      </c>
      <c r="C250" s="160" t="s">
        <v>304</v>
      </c>
      <c r="D250" s="139">
        <v>44628</v>
      </c>
      <c r="E250" s="144">
        <f t="shared" si="34"/>
        <v>2022</v>
      </c>
      <c r="F250" s="144">
        <f t="shared" si="35"/>
        <v>3</v>
      </c>
      <c r="G250" s="145">
        <v>0.375</v>
      </c>
      <c r="H250" s="146" t="s">
        <v>312</v>
      </c>
      <c r="I250" s="144" t="s">
        <v>279</v>
      </c>
      <c r="J250" s="141" t="s">
        <v>284</v>
      </c>
      <c r="K250" s="138" t="s">
        <v>24</v>
      </c>
      <c r="L250" s="138" t="s">
        <v>26</v>
      </c>
      <c r="M250" s="138" t="s">
        <v>45</v>
      </c>
      <c r="N250" s="142">
        <v>28</v>
      </c>
      <c r="O250" s="81">
        <v>17</v>
      </c>
    </row>
    <row r="251" spans="1:15" s="81" customFormat="1" ht="14.4" customHeight="1" x14ac:dyDescent="0.25">
      <c r="A251" s="143" t="s">
        <v>88</v>
      </c>
      <c r="B251" s="167" t="s">
        <v>319</v>
      </c>
      <c r="C251" s="160" t="s">
        <v>301</v>
      </c>
      <c r="D251" s="139">
        <v>44643</v>
      </c>
      <c r="E251" s="144">
        <f t="shared" si="34"/>
        <v>2022</v>
      </c>
      <c r="F251" s="144">
        <f t="shared" si="35"/>
        <v>3</v>
      </c>
      <c r="G251" s="145">
        <v>0.38541666666666669</v>
      </c>
      <c r="H251" s="162" t="s">
        <v>315</v>
      </c>
      <c r="I251" s="144" t="s">
        <v>13</v>
      </c>
      <c r="J251" s="146" t="s">
        <v>315</v>
      </c>
      <c r="K251" s="138" t="s">
        <v>294</v>
      </c>
      <c r="L251" s="138" t="s">
        <v>294</v>
      </c>
      <c r="M251" s="138" t="s">
        <v>98</v>
      </c>
      <c r="N251" s="142">
        <v>138</v>
      </c>
      <c r="O251" s="81">
        <v>4</v>
      </c>
    </row>
    <row r="252" spans="1:15" s="81" customFormat="1" ht="14.4" customHeight="1" x14ac:dyDescent="0.25">
      <c r="A252" s="143" t="s">
        <v>88</v>
      </c>
      <c r="B252" s="167" t="s">
        <v>319</v>
      </c>
      <c r="C252" s="160" t="s">
        <v>301</v>
      </c>
      <c r="D252" s="139">
        <v>44644</v>
      </c>
      <c r="E252" s="144">
        <f t="shared" si="34"/>
        <v>2022</v>
      </c>
      <c r="F252" s="144">
        <f t="shared" si="35"/>
        <v>3</v>
      </c>
      <c r="G252" s="145">
        <v>0.38541666666666669</v>
      </c>
      <c r="H252" s="162" t="s">
        <v>315</v>
      </c>
      <c r="I252" s="144" t="s">
        <v>13</v>
      </c>
      <c r="J252" s="146" t="s">
        <v>315</v>
      </c>
      <c r="K252" s="138" t="s">
        <v>294</v>
      </c>
      <c r="L252" s="138" t="s">
        <v>294</v>
      </c>
      <c r="M252" s="138" t="s">
        <v>98</v>
      </c>
      <c r="N252" s="142">
        <v>133</v>
      </c>
      <c r="O252" s="81">
        <v>4</v>
      </c>
    </row>
    <row r="253" spans="1:15" s="81" customFormat="1" ht="14.4" customHeight="1" x14ac:dyDescent="0.25">
      <c r="A253" s="143" t="s">
        <v>88</v>
      </c>
      <c r="B253" s="167" t="s">
        <v>319</v>
      </c>
      <c r="C253" s="160" t="s">
        <v>301</v>
      </c>
      <c r="D253" s="139">
        <v>44652</v>
      </c>
      <c r="E253" s="144">
        <f>YEAR(D253)</f>
        <v>2022</v>
      </c>
      <c r="F253" s="144">
        <f>MONTH(D253)</f>
        <v>4</v>
      </c>
      <c r="G253" s="145">
        <v>0.375</v>
      </c>
      <c r="H253" s="146" t="s">
        <v>192</v>
      </c>
      <c r="I253" s="144" t="s">
        <v>279</v>
      </c>
      <c r="J253" s="141" t="s">
        <v>284</v>
      </c>
      <c r="K253" s="138" t="s">
        <v>23</v>
      </c>
      <c r="L253" s="138" t="s">
        <v>26</v>
      </c>
      <c r="M253" s="138" t="s">
        <v>44</v>
      </c>
      <c r="N253" s="142">
        <v>30</v>
      </c>
      <c r="O253" s="81">
        <v>17</v>
      </c>
    </row>
    <row r="254" spans="1:15" s="81" customFormat="1" ht="14.4" customHeight="1" x14ac:dyDescent="0.25">
      <c r="A254" s="143" t="s">
        <v>88</v>
      </c>
      <c r="B254" s="167" t="s">
        <v>319</v>
      </c>
      <c r="C254" s="160" t="s">
        <v>301</v>
      </c>
      <c r="D254" s="139">
        <v>44656</v>
      </c>
      <c r="E254" s="144">
        <f t="shared" si="34"/>
        <v>2022</v>
      </c>
      <c r="F254" s="144">
        <f t="shared" si="35"/>
        <v>4</v>
      </c>
      <c r="G254" s="145">
        <v>0.375</v>
      </c>
      <c r="H254" s="146" t="s">
        <v>313</v>
      </c>
      <c r="I254" s="144" t="s">
        <v>279</v>
      </c>
      <c r="J254" s="141" t="s">
        <v>284</v>
      </c>
      <c r="K254" s="138" t="s">
        <v>24</v>
      </c>
      <c r="L254" s="138" t="s">
        <v>26</v>
      </c>
      <c r="M254" s="138" t="s">
        <v>44</v>
      </c>
      <c r="N254" s="142">
        <v>23</v>
      </c>
      <c r="O254" s="81">
        <v>13</v>
      </c>
    </row>
    <row r="255" spans="1:15" s="81" customFormat="1" ht="14.4" customHeight="1" x14ac:dyDescent="0.25">
      <c r="A255" s="143" t="s">
        <v>88</v>
      </c>
      <c r="B255" s="167" t="s">
        <v>319</v>
      </c>
      <c r="C255" s="160" t="s">
        <v>300</v>
      </c>
      <c r="D255" s="139">
        <v>44677</v>
      </c>
      <c r="E255" s="144">
        <f t="shared" ref="E255" si="36">YEAR(D255)</f>
        <v>2022</v>
      </c>
      <c r="F255" s="144">
        <f t="shared" ref="F255" si="37">MONTH(D255)</f>
        <v>4</v>
      </c>
      <c r="G255" s="145">
        <v>0.375</v>
      </c>
      <c r="H255" s="146" t="s">
        <v>316</v>
      </c>
      <c r="I255" s="144" t="s">
        <v>279</v>
      </c>
      <c r="J255" s="141" t="s">
        <v>317</v>
      </c>
      <c r="K255" s="138" t="s">
        <v>23</v>
      </c>
      <c r="L255" s="138"/>
      <c r="M255" s="138" t="s">
        <v>44</v>
      </c>
      <c r="N255" s="142">
        <v>31</v>
      </c>
    </row>
    <row r="256" spans="1:15" s="81" customFormat="1" ht="14.4" customHeight="1" x14ac:dyDescent="0.25">
      <c r="A256" s="143" t="s">
        <v>88</v>
      </c>
      <c r="B256" s="167" t="s">
        <v>319</v>
      </c>
      <c r="C256" s="160" t="s">
        <v>301</v>
      </c>
      <c r="D256" s="139">
        <v>44698</v>
      </c>
      <c r="E256" s="144">
        <f t="shared" si="34"/>
        <v>2022</v>
      </c>
      <c r="F256" s="144">
        <f t="shared" si="35"/>
        <v>5</v>
      </c>
      <c r="G256" s="145">
        <v>0.375</v>
      </c>
      <c r="H256" s="146" t="s">
        <v>318</v>
      </c>
      <c r="I256" s="144" t="s">
        <v>279</v>
      </c>
      <c r="J256" s="141" t="s">
        <v>284</v>
      </c>
      <c r="K256" s="138" t="s">
        <v>23</v>
      </c>
      <c r="L256" s="138" t="s">
        <v>26</v>
      </c>
      <c r="M256" s="138" t="s">
        <v>44</v>
      </c>
      <c r="N256" s="142">
        <v>126</v>
      </c>
      <c r="O256" s="81">
        <v>52</v>
      </c>
    </row>
    <row r="257" spans="1:15" s="81" customFormat="1" ht="14.4" customHeight="1" x14ac:dyDescent="0.25">
      <c r="A257" s="143" t="s">
        <v>88</v>
      </c>
      <c r="B257" s="167" t="s">
        <v>319</v>
      </c>
      <c r="C257" s="160" t="s">
        <v>301</v>
      </c>
      <c r="D257" s="139">
        <v>44699</v>
      </c>
      <c r="E257" s="144">
        <f t="shared" si="34"/>
        <v>2022</v>
      </c>
      <c r="F257" s="144">
        <f t="shared" si="35"/>
        <v>5</v>
      </c>
      <c r="G257" s="145">
        <v>0.5625</v>
      </c>
      <c r="H257" s="146" t="s">
        <v>318</v>
      </c>
      <c r="I257" s="144" t="s">
        <v>279</v>
      </c>
      <c r="J257" s="141" t="s">
        <v>284</v>
      </c>
      <c r="K257" s="138" t="s">
        <v>23</v>
      </c>
      <c r="L257" s="138" t="s">
        <v>26</v>
      </c>
      <c r="M257" s="138" t="s">
        <v>44</v>
      </c>
      <c r="N257" s="142">
        <v>184</v>
      </c>
      <c r="O257" s="81">
        <v>170</v>
      </c>
    </row>
    <row r="258" spans="1:15" s="81" customFormat="1" ht="14.4" customHeight="1" x14ac:dyDescent="0.25">
      <c r="A258" s="168" t="s">
        <v>88</v>
      </c>
      <c r="B258" s="169" t="s">
        <v>319</v>
      </c>
      <c r="C258" s="170" t="s">
        <v>304</v>
      </c>
      <c r="D258" s="171">
        <v>44722</v>
      </c>
      <c r="E258" s="172">
        <f t="shared" si="34"/>
        <v>2022</v>
      </c>
      <c r="F258" s="172">
        <f t="shared" si="35"/>
        <v>6</v>
      </c>
      <c r="G258" s="173">
        <v>0.375</v>
      </c>
      <c r="H258" s="174" t="s">
        <v>320</v>
      </c>
      <c r="I258" s="172" t="s">
        <v>279</v>
      </c>
      <c r="J258" s="141" t="s">
        <v>284</v>
      </c>
      <c r="K258" s="141"/>
      <c r="L258" s="141" t="s">
        <v>26</v>
      </c>
      <c r="M258" s="141" t="s">
        <v>44</v>
      </c>
      <c r="N258" s="175">
        <v>42</v>
      </c>
      <c r="O258" s="81">
        <v>19</v>
      </c>
    </row>
    <row r="259" spans="1:15" ht="14.4" customHeight="1" x14ac:dyDescent="0.25">
      <c r="A259" s="3" t="s">
        <v>88</v>
      </c>
      <c r="B259" s="3" t="s">
        <v>321</v>
      </c>
      <c r="C259" s="161" t="s">
        <v>301</v>
      </c>
      <c r="D259" s="8">
        <v>44761</v>
      </c>
      <c r="E259" s="4">
        <f t="shared" si="34"/>
        <v>2022</v>
      </c>
      <c r="F259" s="4">
        <f t="shared" si="35"/>
        <v>7</v>
      </c>
      <c r="G259" s="4" t="s">
        <v>322</v>
      </c>
      <c r="H259" s="4" t="s">
        <v>323</v>
      </c>
      <c r="I259" s="4" t="s">
        <v>279</v>
      </c>
      <c r="J259" s="3" t="s">
        <v>324</v>
      </c>
      <c r="K259" s="3" t="s">
        <v>24</v>
      </c>
      <c r="L259" s="4" t="s">
        <v>26</v>
      </c>
      <c r="M259" s="4" t="s">
        <v>44</v>
      </c>
      <c r="N259" s="104">
        <v>24</v>
      </c>
      <c r="O259" s="4">
        <v>12</v>
      </c>
    </row>
    <row r="260" spans="1:15" ht="14.4" customHeight="1" x14ac:dyDescent="0.25">
      <c r="A260" s="3" t="s">
        <v>88</v>
      </c>
      <c r="B260" s="3" t="s">
        <v>321</v>
      </c>
      <c r="C260" s="161" t="s">
        <v>304</v>
      </c>
      <c r="D260" s="8">
        <v>44764</v>
      </c>
      <c r="E260" s="4">
        <f t="shared" si="34"/>
        <v>2022</v>
      </c>
      <c r="F260" s="4">
        <f t="shared" si="35"/>
        <v>7</v>
      </c>
      <c r="G260" s="4" t="s">
        <v>322</v>
      </c>
      <c r="H260" s="4" t="s">
        <v>325</v>
      </c>
      <c r="I260" s="4" t="s">
        <v>8</v>
      </c>
      <c r="J260" s="3" t="s">
        <v>324</v>
      </c>
      <c r="K260" s="3" t="s">
        <v>24</v>
      </c>
      <c r="L260" s="4" t="s">
        <v>26</v>
      </c>
      <c r="M260" s="4" t="s">
        <v>44</v>
      </c>
      <c r="N260" s="104">
        <v>16</v>
      </c>
      <c r="O260" s="4">
        <v>12</v>
      </c>
    </row>
    <row r="261" spans="1:15" ht="14.4" customHeight="1" x14ac:dyDescent="0.25">
      <c r="A261" s="3" t="s">
        <v>88</v>
      </c>
      <c r="B261" s="3" t="s">
        <v>321</v>
      </c>
      <c r="C261" s="161" t="s">
        <v>301</v>
      </c>
      <c r="D261" s="8">
        <v>44768</v>
      </c>
      <c r="E261" s="4">
        <f t="shared" si="34"/>
        <v>2022</v>
      </c>
      <c r="F261" s="4">
        <f t="shared" si="35"/>
        <v>7</v>
      </c>
      <c r="G261" s="4" t="s">
        <v>322</v>
      </c>
      <c r="H261" s="4" t="s">
        <v>326</v>
      </c>
      <c r="I261" s="4" t="s">
        <v>279</v>
      </c>
      <c r="J261" s="3" t="s">
        <v>324</v>
      </c>
      <c r="K261" s="3" t="s">
        <v>24</v>
      </c>
      <c r="L261" s="4" t="s">
        <v>26</v>
      </c>
      <c r="M261" s="4" t="s">
        <v>44</v>
      </c>
      <c r="N261" s="4">
        <v>45</v>
      </c>
      <c r="O261" s="4">
        <v>19</v>
      </c>
    </row>
    <row r="262" spans="1:15" ht="14.4" customHeight="1" x14ac:dyDescent="0.25">
      <c r="A262" s="3" t="s">
        <v>88</v>
      </c>
      <c r="B262" s="3" t="s">
        <v>321</v>
      </c>
      <c r="C262" s="161" t="s">
        <v>300</v>
      </c>
      <c r="D262" s="8">
        <v>44771</v>
      </c>
      <c r="E262" s="4">
        <f t="shared" si="34"/>
        <v>2022</v>
      </c>
      <c r="F262" s="4">
        <f t="shared" si="35"/>
        <v>7</v>
      </c>
      <c r="G262" s="4" t="s">
        <v>327</v>
      </c>
      <c r="H262" s="4" t="s">
        <v>328</v>
      </c>
      <c r="I262" s="4" t="s">
        <v>8</v>
      </c>
      <c r="J262" s="3" t="s">
        <v>324</v>
      </c>
      <c r="K262" s="3" t="s">
        <v>30</v>
      </c>
      <c r="M262" s="4" t="s">
        <v>98</v>
      </c>
    </row>
    <row r="263" spans="1:15" ht="14.4" customHeight="1" x14ac:dyDescent="0.25">
      <c r="A263" s="3" t="s">
        <v>88</v>
      </c>
      <c r="B263" s="3" t="s">
        <v>321</v>
      </c>
      <c r="C263" s="161" t="s">
        <v>300</v>
      </c>
      <c r="D263" s="8">
        <v>44781</v>
      </c>
      <c r="E263" s="4">
        <f t="shared" si="34"/>
        <v>2022</v>
      </c>
      <c r="F263" s="4">
        <f t="shared" si="35"/>
        <v>8</v>
      </c>
      <c r="G263" s="4" t="s">
        <v>329</v>
      </c>
      <c r="H263" s="4" t="s">
        <v>330</v>
      </c>
      <c r="I263" s="4" t="s">
        <v>8</v>
      </c>
      <c r="L263" s="4" t="s">
        <v>331</v>
      </c>
      <c r="M263" s="4" t="s">
        <v>44</v>
      </c>
      <c r="N263" s="4">
        <v>24</v>
      </c>
    </row>
    <row r="264" spans="1:15" ht="14.4" customHeight="1" x14ac:dyDescent="0.25">
      <c r="A264" s="3" t="s">
        <v>88</v>
      </c>
      <c r="B264" s="3" t="s">
        <v>321</v>
      </c>
      <c r="C264" s="161" t="s">
        <v>301</v>
      </c>
      <c r="D264" s="8">
        <v>44784</v>
      </c>
      <c r="E264" s="4">
        <f t="shared" si="34"/>
        <v>2022</v>
      </c>
      <c r="F264" s="4">
        <f t="shared" si="35"/>
        <v>8</v>
      </c>
      <c r="G264" s="4" t="s">
        <v>322</v>
      </c>
      <c r="H264" s="4" t="s">
        <v>332</v>
      </c>
      <c r="I264" s="4" t="s">
        <v>279</v>
      </c>
      <c r="J264" s="3" t="s">
        <v>324</v>
      </c>
      <c r="K264" s="3" t="s">
        <v>24</v>
      </c>
      <c r="L264" s="4" t="s">
        <v>26</v>
      </c>
      <c r="M264" s="4" t="s">
        <v>44</v>
      </c>
      <c r="N264" s="4">
        <v>40</v>
      </c>
      <c r="O264" s="4">
        <v>35</v>
      </c>
    </row>
    <row r="265" spans="1:15" ht="14.4" customHeight="1" x14ac:dyDescent="0.25">
      <c r="A265" s="3" t="s">
        <v>88</v>
      </c>
      <c r="B265" s="3" t="s">
        <v>321</v>
      </c>
      <c r="C265" s="161" t="s">
        <v>301</v>
      </c>
      <c r="D265" s="8">
        <v>44806</v>
      </c>
      <c r="E265" s="4">
        <f t="shared" si="34"/>
        <v>2022</v>
      </c>
      <c r="F265" s="4">
        <f t="shared" si="35"/>
        <v>9</v>
      </c>
      <c r="G265" s="176">
        <v>0.375</v>
      </c>
      <c r="H265" s="4" t="s">
        <v>333</v>
      </c>
      <c r="I265" s="4" t="s">
        <v>8</v>
      </c>
      <c r="J265" s="3" t="s">
        <v>324</v>
      </c>
      <c r="K265" s="3" t="s">
        <v>30</v>
      </c>
      <c r="L265" s="4" t="s">
        <v>26</v>
      </c>
      <c r="M265" s="4" t="s">
        <v>44</v>
      </c>
      <c r="N265" s="4">
        <v>30</v>
      </c>
      <c r="O265" s="4">
        <v>23</v>
      </c>
    </row>
    <row r="266" spans="1:15" ht="14.4" customHeight="1" x14ac:dyDescent="0.25">
      <c r="A266" s="3" t="s">
        <v>88</v>
      </c>
      <c r="B266" s="3" t="s">
        <v>321</v>
      </c>
      <c r="C266" s="161" t="s">
        <v>300</v>
      </c>
      <c r="D266" s="8">
        <v>44813</v>
      </c>
      <c r="E266" s="4">
        <f t="shared" si="34"/>
        <v>2022</v>
      </c>
      <c r="F266" s="4">
        <f t="shared" si="35"/>
        <v>9</v>
      </c>
      <c r="G266" s="176">
        <v>0.375</v>
      </c>
      <c r="H266" s="163" t="s">
        <v>334</v>
      </c>
      <c r="I266" s="4" t="s">
        <v>279</v>
      </c>
      <c r="J266" s="3" t="s">
        <v>335</v>
      </c>
      <c r="K266" s="3" t="s">
        <v>336</v>
      </c>
      <c r="M266" s="4" t="s">
        <v>98</v>
      </c>
      <c r="N266" s="4">
        <v>115</v>
      </c>
    </row>
    <row r="267" spans="1:15" ht="14.4" customHeight="1" x14ac:dyDescent="0.25">
      <c r="A267" s="3" t="s">
        <v>88</v>
      </c>
      <c r="B267" s="3" t="s">
        <v>321</v>
      </c>
      <c r="C267" s="161" t="s">
        <v>300</v>
      </c>
      <c r="D267" s="8">
        <v>44813</v>
      </c>
      <c r="E267" s="4">
        <f t="shared" si="34"/>
        <v>2022</v>
      </c>
      <c r="F267" s="4">
        <f t="shared" si="35"/>
        <v>9</v>
      </c>
      <c r="G267" s="176">
        <v>0.5625</v>
      </c>
      <c r="H267" s="163" t="s">
        <v>337</v>
      </c>
      <c r="I267" s="4" t="s">
        <v>279</v>
      </c>
      <c r="J267" s="3" t="s">
        <v>338</v>
      </c>
      <c r="K267" s="3" t="s">
        <v>339</v>
      </c>
      <c r="M267" s="4" t="s">
        <v>98</v>
      </c>
      <c r="N267" s="4">
        <v>30</v>
      </c>
    </row>
    <row r="268" spans="1:15" ht="14.4" customHeight="1" x14ac:dyDescent="0.25">
      <c r="A268" s="3" t="s">
        <v>88</v>
      </c>
      <c r="B268" s="3" t="s">
        <v>321</v>
      </c>
      <c r="C268" s="161" t="s">
        <v>300</v>
      </c>
      <c r="D268" s="8">
        <v>44817</v>
      </c>
      <c r="E268" s="4">
        <f t="shared" si="34"/>
        <v>2022</v>
      </c>
      <c r="F268" s="4">
        <f t="shared" si="35"/>
        <v>9</v>
      </c>
      <c r="G268" s="176">
        <v>0.375</v>
      </c>
      <c r="H268" s="4" t="s">
        <v>340</v>
      </c>
      <c r="I268" s="4" t="s">
        <v>8</v>
      </c>
      <c r="J268" s="3" t="s">
        <v>284</v>
      </c>
      <c r="K268" s="3" t="s">
        <v>24</v>
      </c>
      <c r="L268" s="4" t="s">
        <v>26</v>
      </c>
      <c r="M268" s="4" t="s">
        <v>44</v>
      </c>
      <c r="N268" s="4">
        <v>33</v>
      </c>
      <c r="O268" s="4">
        <v>3</v>
      </c>
    </row>
    <row r="269" spans="1:15" ht="14.4" customHeight="1" x14ac:dyDescent="0.25">
      <c r="A269" s="3" t="s">
        <v>88</v>
      </c>
      <c r="B269" s="3" t="s">
        <v>321</v>
      </c>
      <c r="C269" s="161" t="s">
        <v>304</v>
      </c>
      <c r="D269" s="8">
        <v>44847</v>
      </c>
      <c r="E269" s="4">
        <f t="shared" si="34"/>
        <v>2022</v>
      </c>
      <c r="F269" s="4">
        <f t="shared" si="35"/>
        <v>10</v>
      </c>
      <c r="G269" s="176">
        <v>0.375</v>
      </c>
      <c r="H269" s="4" t="s">
        <v>341</v>
      </c>
      <c r="I269" s="4" t="s">
        <v>8</v>
      </c>
      <c r="J269" s="3" t="s">
        <v>284</v>
      </c>
      <c r="K269" s="3" t="s">
        <v>30</v>
      </c>
      <c r="L269" s="4" t="s">
        <v>26</v>
      </c>
      <c r="M269" s="4" t="s">
        <v>44</v>
      </c>
      <c r="N269" s="4">
        <v>26</v>
      </c>
      <c r="O269" s="4">
        <v>18</v>
      </c>
    </row>
    <row r="270" spans="1:15" ht="14.4" customHeight="1" x14ac:dyDescent="0.25">
      <c r="A270" s="3" t="s">
        <v>88</v>
      </c>
      <c r="B270" s="3" t="s">
        <v>321</v>
      </c>
      <c r="C270" s="161" t="s">
        <v>301</v>
      </c>
      <c r="D270" s="8">
        <v>44852</v>
      </c>
      <c r="E270" s="4">
        <f t="shared" si="34"/>
        <v>2022</v>
      </c>
      <c r="F270" s="4">
        <f t="shared" si="35"/>
        <v>10</v>
      </c>
      <c r="G270" s="176">
        <v>0.375</v>
      </c>
      <c r="H270" s="4" t="s">
        <v>95</v>
      </c>
      <c r="I270" s="4" t="s">
        <v>8</v>
      </c>
      <c r="J270" s="3" t="s">
        <v>284</v>
      </c>
      <c r="K270" s="3" t="s">
        <v>24</v>
      </c>
      <c r="L270" s="4" t="s">
        <v>26</v>
      </c>
      <c r="M270" s="4" t="s">
        <v>44</v>
      </c>
      <c r="N270" s="4">
        <v>34</v>
      </c>
      <c r="O270" s="4">
        <v>26</v>
      </c>
    </row>
    <row r="271" spans="1:15" ht="14.4" customHeight="1" x14ac:dyDescent="0.25">
      <c r="A271" s="3" t="s">
        <v>88</v>
      </c>
      <c r="B271" s="3" t="s">
        <v>321</v>
      </c>
      <c r="C271" s="161" t="s">
        <v>301</v>
      </c>
      <c r="D271" s="8">
        <v>44855</v>
      </c>
      <c r="E271" s="4">
        <f t="shared" si="34"/>
        <v>2022</v>
      </c>
      <c r="F271" s="4">
        <f t="shared" si="35"/>
        <v>10</v>
      </c>
      <c r="G271" s="176">
        <v>0.375</v>
      </c>
      <c r="H271" s="4" t="s">
        <v>95</v>
      </c>
      <c r="I271" s="4" t="s">
        <v>8</v>
      </c>
      <c r="J271" s="3" t="s">
        <v>284</v>
      </c>
      <c r="K271" s="3" t="s">
        <v>24</v>
      </c>
      <c r="L271" s="4" t="s">
        <v>342</v>
      </c>
      <c r="M271" s="4" t="s">
        <v>44</v>
      </c>
      <c r="N271" s="4">
        <v>36</v>
      </c>
      <c r="O271" s="4">
        <v>26</v>
      </c>
    </row>
    <row r="272" spans="1:15" ht="14.4" customHeight="1" x14ac:dyDescent="0.25">
      <c r="A272" s="3" t="s">
        <v>88</v>
      </c>
      <c r="B272" s="3" t="s">
        <v>321</v>
      </c>
      <c r="C272" s="161" t="s">
        <v>301</v>
      </c>
      <c r="D272" s="8">
        <v>44860</v>
      </c>
      <c r="E272" s="4">
        <f t="shared" si="34"/>
        <v>2022</v>
      </c>
      <c r="F272" s="4">
        <f t="shared" si="35"/>
        <v>10</v>
      </c>
      <c r="G272" s="176">
        <v>0.375</v>
      </c>
      <c r="H272" s="4" t="s">
        <v>344</v>
      </c>
      <c r="I272" s="4" t="s">
        <v>8</v>
      </c>
      <c r="J272" s="3" t="s">
        <v>284</v>
      </c>
      <c r="K272" s="3" t="s">
        <v>30</v>
      </c>
      <c r="L272" s="4" t="s">
        <v>26</v>
      </c>
      <c r="M272" s="4" t="s">
        <v>44</v>
      </c>
      <c r="N272" s="4">
        <v>29</v>
      </c>
      <c r="O272" s="4">
        <v>8</v>
      </c>
    </row>
    <row r="273" spans="1:15" ht="14.4" customHeight="1" x14ac:dyDescent="0.25">
      <c r="A273" s="3" t="s">
        <v>88</v>
      </c>
      <c r="B273" s="3" t="s">
        <v>321</v>
      </c>
      <c r="C273" s="161" t="s">
        <v>301</v>
      </c>
      <c r="D273" s="8">
        <v>44862</v>
      </c>
      <c r="E273" s="4">
        <f t="shared" si="34"/>
        <v>2022</v>
      </c>
      <c r="F273" s="4">
        <f t="shared" si="35"/>
        <v>10</v>
      </c>
      <c r="G273" s="176">
        <v>0.375</v>
      </c>
      <c r="H273" s="4" t="s">
        <v>95</v>
      </c>
      <c r="I273" s="4" t="s">
        <v>8</v>
      </c>
      <c r="J273" s="3" t="s">
        <v>284</v>
      </c>
      <c r="K273" s="3" t="s">
        <v>24</v>
      </c>
      <c r="L273" s="4" t="s">
        <v>342</v>
      </c>
      <c r="M273" s="4" t="s">
        <v>44</v>
      </c>
      <c r="N273" s="4">
        <v>35</v>
      </c>
      <c r="O273" s="4">
        <v>30</v>
      </c>
    </row>
    <row r="274" spans="1:15" ht="14.4" customHeight="1" x14ac:dyDescent="0.25">
      <c r="A274" s="3" t="s">
        <v>88</v>
      </c>
      <c r="B274" s="3" t="s">
        <v>321</v>
      </c>
      <c r="C274" s="161" t="s">
        <v>301</v>
      </c>
      <c r="D274" s="8">
        <v>44868</v>
      </c>
      <c r="E274" s="4">
        <f t="shared" si="34"/>
        <v>2022</v>
      </c>
      <c r="F274" s="4">
        <f t="shared" si="35"/>
        <v>11</v>
      </c>
      <c r="G274" s="176">
        <v>0.375</v>
      </c>
      <c r="H274" s="4" t="s">
        <v>343</v>
      </c>
      <c r="I274" s="4" t="s">
        <v>8</v>
      </c>
      <c r="J274" s="3" t="s">
        <v>284</v>
      </c>
      <c r="K274" s="3" t="s">
        <v>24</v>
      </c>
      <c r="L274" s="4" t="s">
        <v>26</v>
      </c>
      <c r="M274" s="4" t="s">
        <v>44</v>
      </c>
      <c r="N274" s="4">
        <v>90</v>
      </c>
      <c r="O274" s="4">
        <v>31</v>
      </c>
    </row>
    <row r="275" spans="1:15" ht="14.4" customHeight="1" x14ac:dyDescent="0.25">
      <c r="A275" s="3" t="s">
        <v>88</v>
      </c>
      <c r="B275" s="3" t="s">
        <v>321</v>
      </c>
      <c r="C275" s="161" t="s">
        <v>300</v>
      </c>
      <c r="D275" s="8">
        <v>44869</v>
      </c>
      <c r="E275" s="4">
        <f t="shared" si="34"/>
        <v>2022</v>
      </c>
      <c r="F275" s="4">
        <f t="shared" si="35"/>
        <v>11</v>
      </c>
      <c r="G275" s="176">
        <v>0.45833333333333331</v>
      </c>
      <c r="H275" s="4" t="s">
        <v>347</v>
      </c>
      <c r="I275" s="4" t="s">
        <v>8</v>
      </c>
      <c r="J275" s="3" t="s">
        <v>284</v>
      </c>
      <c r="K275" s="3" t="s">
        <v>30</v>
      </c>
      <c r="M275" s="4" t="s">
        <v>44</v>
      </c>
      <c r="N275" s="4">
        <v>60</v>
      </c>
    </row>
    <row r="276" spans="1:15" ht="14.4" customHeight="1" x14ac:dyDescent="0.25">
      <c r="A276" s="3" t="s">
        <v>88</v>
      </c>
      <c r="B276" s="3" t="s">
        <v>321</v>
      </c>
      <c r="C276" s="161" t="s">
        <v>300</v>
      </c>
      <c r="D276" s="8">
        <v>44873</v>
      </c>
      <c r="E276" s="4">
        <f t="shared" si="34"/>
        <v>2022</v>
      </c>
      <c r="F276" s="4">
        <f t="shared" si="35"/>
        <v>11</v>
      </c>
      <c r="G276" s="176">
        <v>0.35416666666666669</v>
      </c>
      <c r="H276" s="4" t="s">
        <v>348</v>
      </c>
      <c r="I276" s="4" t="s">
        <v>8</v>
      </c>
      <c r="J276" s="3" t="s">
        <v>324</v>
      </c>
      <c r="K276" s="3" t="s">
        <v>30</v>
      </c>
      <c r="L276" s="4" t="s">
        <v>26</v>
      </c>
      <c r="M276" s="4" t="s">
        <v>44</v>
      </c>
      <c r="N276" s="4">
        <v>18</v>
      </c>
    </row>
    <row r="277" spans="1:15" ht="14.4" customHeight="1" x14ac:dyDescent="0.25">
      <c r="A277" s="3" t="s">
        <v>88</v>
      </c>
      <c r="B277" s="3" t="s">
        <v>321</v>
      </c>
      <c r="C277" s="161" t="s">
        <v>300</v>
      </c>
      <c r="D277" s="8">
        <v>44879</v>
      </c>
      <c r="E277" s="4">
        <f t="shared" si="34"/>
        <v>2022</v>
      </c>
      <c r="F277" s="4">
        <f t="shared" si="35"/>
        <v>11</v>
      </c>
      <c r="G277" s="176">
        <v>0.75</v>
      </c>
      <c r="H277" s="4" t="s">
        <v>350</v>
      </c>
      <c r="I277" s="4" t="s">
        <v>8</v>
      </c>
      <c r="J277" s="3" t="s">
        <v>324</v>
      </c>
      <c r="K277" s="3" t="s">
        <v>30</v>
      </c>
      <c r="M277" s="4" t="s">
        <v>45</v>
      </c>
      <c r="N277" s="4">
        <v>22</v>
      </c>
    </row>
    <row r="278" spans="1:15" ht="14.4" customHeight="1" x14ac:dyDescent="0.25">
      <c r="A278" s="3" t="s">
        <v>88</v>
      </c>
      <c r="B278" s="3" t="s">
        <v>321</v>
      </c>
      <c r="C278" s="161" t="s">
        <v>301</v>
      </c>
      <c r="D278" s="8">
        <v>44880</v>
      </c>
      <c r="E278" s="4">
        <f t="shared" si="34"/>
        <v>2022</v>
      </c>
      <c r="F278" s="4">
        <f t="shared" si="35"/>
        <v>11</v>
      </c>
      <c r="G278" s="176">
        <v>0.33333333333333331</v>
      </c>
      <c r="H278" s="4" t="s">
        <v>349</v>
      </c>
      <c r="I278" s="4" t="s">
        <v>8</v>
      </c>
      <c r="J278" s="3" t="s">
        <v>324</v>
      </c>
      <c r="K278" s="3" t="s">
        <v>24</v>
      </c>
      <c r="L278" s="4" t="s">
        <v>342</v>
      </c>
      <c r="M278" s="4" t="s">
        <v>44</v>
      </c>
      <c r="N278" s="4">
        <v>35</v>
      </c>
      <c r="O278" s="4">
        <v>33</v>
      </c>
    </row>
    <row r="279" spans="1:15" ht="14.4" customHeight="1" x14ac:dyDescent="0.25">
      <c r="A279" s="3" t="s">
        <v>88</v>
      </c>
      <c r="B279" s="3" t="s">
        <v>321</v>
      </c>
      <c r="D279" s="8">
        <v>44882</v>
      </c>
      <c r="E279" s="4">
        <f t="shared" si="34"/>
        <v>2022</v>
      </c>
      <c r="F279" s="4">
        <f t="shared" si="35"/>
        <v>11</v>
      </c>
      <c r="G279" s="176">
        <v>0.375</v>
      </c>
      <c r="H279" s="4" t="s">
        <v>351</v>
      </c>
      <c r="I279" s="4" t="s">
        <v>8</v>
      </c>
      <c r="J279" s="3" t="s">
        <v>284</v>
      </c>
      <c r="K279" s="3" t="s">
        <v>30</v>
      </c>
      <c r="L279" s="4" t="s">
        <v>342</v>
      </c>
      <c r="M279" s="4" t="s">
        <v>45</v>
      </c>
      <c r="N279" s="4">
        <v>42</v>
      </c>
      <c r="O279" s="4">
        <v>10</v>
      </c>
    </row>
    <row r="280" spans="1:15" ht="14.4" customHeight="1" x14ac:dyDescent="0.25">
      <c r="A280" s="3" t="s">
        <v>88</v>
      </c>
      <c r="B280" s="3" t="s">
        <v>321</v>
      </c>
      <c r="C280" s="161" t="s">
        <v>300</v>
      </c>
      <c r="D280" s="8">
        <v>44882</v>
      </c>
      <c r="E280" s="4">
        <f t="shared" si="34"/>
        <v>2022</v>
      </c>
      <c r="F280" s="4">
        <f t="shared" si="35"/>
        <v>11</v>
      </c>
      <c r="G280" s="176">
        <v>0.66666666666666663</v>
      </c>
      <c r="H280" s="4" t="s">
        <v>345</v>
      </c>
      <c r="I280" s="4" t="s">
        <v>8</v>
      </c>
      <c r="J280" s="3" t="s">
        <v>346</v>
      </c>
      <c r="K280" s="3" t="s">
        <v>30</v>
      </c>
      <c r="M280" s="4" t="s">
        <v>45</v>
      </c>
      <c r="N280" s="4">
        <v>90</v>
      </c>
    </row>
    <row r="281" spans="1:15" ht="14.4" customHeight="1" x14ac:dyDescent="0.25">
      <c r="A281" s="3" t="s">
        <v>88</v>
      </c>
      <c r="B281" s="3" t="s">
        <v>321</v>
      </c>
      <c r="C281" s="161" t="s">
        <v>300</v>
      </c>
      <c r="D281" s="8">
        <v>44889</v>
      </c>
      <c r="E281" s="4">
        <f t="shared" si="34"/>
        <v>2022</v>
      </c>
      <c r="F281" s="4">
        <f t="shared" si="35"/>
        <v>11</v>
      </c>
      <c r="G281" s="176">
        <v>0.33333333333333331</v>
      </c>
      <c r="H281" s="4" t="s">
        <v>352</v>
      </c>
      <c r="I281" s="4" t="s">
        <v>8</v>
      </c>
      <c r="J281" s="3" t="s">
        <v>17</v>
      </c>
      <c r="K281" s="3" t="s">
        <v>30</v>
      </c>
      <c r="M281" s="4" t="s">
        <v>44</v>
      </c>
      <c r="N281" s="4">
        <v>40</v>
      </c>
    </row>
    <row r="282" spans="1:15" ht="14.4" customHeight="1" x14ac:dyDescent="0.25">
      <c r="A282" s="177" t="s">
        <v>88</v>
      </c>
      <c r="B282" s="177" t="s">
        <v>321</v>
      </c>
      <c r="C282" s="178" t="s">
        <v>301</v>
      </c>
      <c r="D282" s="179">
        <v>44908</v>
      </c>
      <c r="E282" s="180">
        <f t="shared" si="34"/>
        <v>2022</v>
      </c>
      <c r="F282" s="180">
        <f t="shared" si="35"/>
        <v>12</v>
      </c>
      <c r="G282" s="181">
        <v>0.375</v>
      </c>
      <c r="H282" s="180" t="s">
        <v>313</v>
      </c>
      <c r="I282" s="180" t="s">
        <v>8</v>
      </c>
      <c r="J282" s="177" t="s">
        <v>284</v>
      </c>
      <c r="K282" s="3" t="s">
        <v>24</v>
      </c>
      <c r="L282" s="4" t="s">
        <v>342</v>
      </c>
      <c r="M282" s="4" t="s">
        <v>44</v>
      </c>
      <c r="N282" s="4">
        <v>15</v>
      </c>
      <c r="O282" s="4">
        <v>14</v>
      </c>
    </row>
    <row r="283" spans="1:15" ht="14.4" customHeight="1" x14ac:dyDescent="0.25">
      <c r="A283" s="3" t="s">
        <v>302</v>
      </c>
      <c r="B283" s="3" t="s">
        <v>321</v>
      </c>
      <c r="C283" s="161" t="s">
        <v>300</v>
      </c>
      <c r="D283" s="167">
        <v>44938</v>
      </c>
      <c r="E283" s="4">
        <f t="shared" si="34"/>
        <v>2023</v>
      </c>
      <c r="F283" s="4">
        <f t="shared" si="35"/>
        <v>1</v>
      </c>
      <c r="G283" s="176">
        <v>0.375</v>
      </c>
      <c r="H283" s="4" t="s">
        <v>353</v>
      </c>
      <c r="I283" s="4" t="s">
        <v>8</v>
      </c>
      <c r="J283" s="3" t="s">
        <v>284</v>
      </c>
      <c r="K283" s="3" t="s">
        <v>30</v>
      </c>
      <c r="L283" s="4" t="s">
        <v>26</v>
      </c>
      <c r="M283" s="4" t="s">
        <v>44</v>
      </c>
      <c r="N283" s="4">
        <v>20</v>
      </c>
      <c r="O283" s="4">
        <f>SUM(O243:O282)</f>
        <v>724</v>
      </c>
    </row>
    <row r="284" spans="1:15" ht="14.4" customHeight="1" x14ac:dyDescent="0.25">
      <c r="A284" s="3" t="s">
        <v>88</v>
      </c>
      <c r="B284" s="3" t="s">
        <v>321</v>
      </c>
      <c r="C284" s="161" t="s">
        <v>300</v>
      </c>
      <c r="D284" s="8">
        <v>44952</v>
      </c>
      <c r="E284" s="4">
        <f t="shared" si="34"/>
        <v>2023</v>
      </c>
      <c r="F284" s="4">
        <f t="shared" si="35"/>
        <v>1</v>
      </c>
      <c r="G284" s="176">
        <v>0.375</v>
      </c>
      <c r="H284" s="4" t="s">
        <v>355</v>
      </c>
      <c r="I284" s="4" t="s">
        <v>13</v>
      </c>
      <c r="J284" s="3" t="s">
        <v>356</v>
      </c>
      <c r="M284" s="4" t="s">
        <v>98</v>
      </c>
      <c r="N284" s="4">
        <v>230</v>
      </c>
    </row>
    <row r="285" spans="1:15" ht="14.4" customHeight="1" x14ac:dyDescent="0.25">
      <c r="A285" s="3" t="s">
        <v>88</v>
      </c>
      <c r="B285" s="3" t="s">
        <v>321</v>
      </c>
      <c r="C285" s="161" t="s">
        <v>300</v>
      </c>
      <c r="D285" s="8">
        <v>44953</v>
      </c>
      <c r="E285" s="4">
        <f t="shared" si="34"/>
        <v>2023</v>
      </c>
      <c r="F285" s="4">
        <f t="shared" si="35"/>
        <v>1</v>
      </c>
      <c r="G285" s="176">
        <v>0.375</v>
      </c>
      <c r="H285" s="4" t="s">
        <v>355</v>
      </c>
      <c r="I285" s="4" t="s">
        <v>13</v>
      </c>
      <c r="J285" s="3" t="s">
        <v>356</v>
      </c>
      <c r="M285" s="4" t="s">
        <v>98</v>
      </c>
      <c r="N285" s="4">
        <v>167</v>
      </c>
    </row>
    <row r="286" spans="1:15" ht="14.4" customHeight="1" x14ac:dyDescent="0.25">
      <c r="A286" s="3" t="s">
        <v>88</v>
      </c>
      <c r="B286" s="3" t="s">
        <v>321</v>
      </c>
      <c r="C286" s="161" t="s">
        <v>300</v>
      </c>
      <c r="D286" s="8">
        <v>44956</v>
      </c>
      <c r="E286" s="4">
        <f t="shared" si="34"/>
        <v>2023</v>
      </c>
      <c r="F286" s="4">
        <f t="shared" si="35"/>
        <v>1</v>
      </c>
      <c r="G286" s="176">
        <v>0.45833333333333331</v>
      </c>
      <c r="H286" s="4" t="s">
        <v>358</v>
      </c>
      <c r="I286" s="4" t="s">
        <v>8</v>
      </c>
      <c r="J286" s="3" t="s">
        <v>357</v>
      </c>
      <c r="K286" s="3" t="s">
        <v>30</v>
      </c>
      <c r="M286" s="4" t="s">
        <v>98</v>
      </c>
    </row>
    <row r="287" spans="1:15" ht="14.4" customHeight="1" x14ac:dyDescent="0.25">
      <c r="A287" s="3" t="s">
        <v>88</v>
      </c>
      <c r="B287" s="3" t="s">
        <v>321</v>
      </c>
      <c r="C287" s="161" t="s">
        <v>300</v>
      </c>
      <c r="D287" s="8">
        <v>44958</v>
      </c>
      <c r="E287" s="4">
        <f t="shared" si="34"/>
        <v>2023</v>
      </c>
      <c r="F287" s="4">
        <f t="shared" si="35"/>
        <v>2</v>
      </c>
      <c r="G287" s="176">
        <v>0.41666666666666669</v>
      </c>
      <c r="H287" s="4" t="s">
        <v>359</v>
      </c>
      <c r="I287" s="4" t="s">
        <v>8</v>
      </c>
      <c r="J287" s="3" t="s">
        <v>360</v>
      </c>
      <c r="K287" s="3" t="s">
        <v>30</v>
      </c>
      <c r="M287" s="4" t="s">
        <v>98</v>
      </c>
    </row>
    <row r="288" spans="1:15" ht="14.4" customHeight="1" x14ac:dyDescent="0.25">
      <c r="A288" s="3" t="s">
        <v>88</v>
      </c>
      <c r="B288" s="3" t="s">
        <v>321</v>
      </c>
      <c r="C288" s="161" t="s">
        <v>300</v>
      </c>
      <c r="D288" s="8">
        <v>44973</v>
      </c>
      <c r="E288" s="4">
        <f t="shared" si="34"/>
        <v>2023</v>
      </c>
      <c r="F288" s="4">
        <f t="shared" si="35"/>
        <v>2</v>
      </c>
      <c r="G288" s="176">
        <v>0.375</v>
      </c>
      <c r="H288" s="4" t="s">
        <v>361</v>
      </c>
      <c r="I288" s="4" t="s">
        <v>8</v>
      </c>
      <c r="J288" s="3" t="s">
        <v>362</v>
      </c>
      <c r="K288" s="3" t="s">
        <v>26</v>
      </c>
      <c r="M288" s="4" t="s">
        <v>44</v>
      </c>
      <c r="N288" s="4">
        <v>41</v>
      </c>
    </row>
    <row r="289" spans="1:15" ht="14.4" customHeight="1" x14ac:dyDescent="0.25">
      <c r="A289" s="3" t="s">
        <v>88</v>
      </c>
      <c r="B289" s="3" t="s">
        <v>321</v>
      </c>
      <c r="C289" s="161" t="s">
        <v>363</v>
      </c>
      <c r="D289" s="8">
        <v>44980</v>
      </c>
      <c r="E289" s="4">
        <f t="shared" si="34"/>
        <v>2023</v>
      </c>
      <c r="F289" s="4">
        <f t="shared" si="35"/>
        <v>2</v>
      </c>
      <c r="G289" s="176">
        <v>0.375</v>
      </c>
      <c r="H289" s="4" t="s">
        <v>364</v>
      </c>
      <c r="I289" s="4" t="s">
        <v>279</v>
      </c>
      <c r="J289" s="3" t="s">
        <v>365</v>
      </c>
      <c r="M289" s="4" t="s">
        <v>98</v>
      </c>
      <c r="N289" s="4">
        <v>181</v>
      </c>
      <c r="O289" s="4">
        <v>140</v>
      </c>
    </row>
    <row r="290" spans="1:15" ht="14.4" customHeight="1" x14ac:dyDescent="0.25">
      <c r="A290" s="3" t="s">
        <v>88</v>
      </c>
      <c r="B290" s="3" t="s">
        <v>321</v>
      </c>
      <c r="D290" s="8">
        <v>44981</v>
      </c>
      <c r="E290" s="4">
        <f t="shared" si="34"/>
        <v>2023</v>
      </c>
      <c r="F290" s="4">
        <f t="shared" si="35"/>
        <v>2</v>
      </c>
      <c r="G290" s="176">
        <v>0.375</v>
      </c>
      <c r="H290" s="4" t="s">
        <v>366</v>
      </c>
      <c r="I290" s="4" t="s">
        <v>8</v>
      </c>
      <c r="J290" s="3" t="s">
        <v>284</v>
      </c>
      <c r="K290" s="3" t="s">
        <v>30</v>
      </c>
      <c r="L290" s="4" t="s">
        <v>342</v>
      </c>
      <c r="M290" s="4" t="s">
        <v>45</v>
      </c>
      <c r="N290" s="4">
        <v>59</v>
      </c>
    </row>
    <row r="291" spans="1:15" ht="14.4" customHeight="1" x14ac:dyDescent="0.25">
      <c r="A291" s="3" t="s">
        <v>88</v>
      </c>
      <c r="B291" s="3" t="s">
        <v>321</v>
      </c>
      <c r="C291" s="161" t="s">
        <v>300</v>
      </c>
      <c r="D291" s="8">
        <v>44992</v>
      </c>
      <c r="E291" s="4">
        <f t="shared" si="34"/>
        <v>2023</v>
      </c>
      <c r="F291" s="4">
        <f t="shared" si="35"/>
        <v>3</v>
      </c>
      <c r="G291" s="176">
        <v>0.375</v>
      </c>
      <c r="H291" s="4" t="s">
        <v>367</v>
      </c>
      <c r="I291" s="4" t="s">
        <v>8</v>
      </c>
      <c r="J291" s="3" t="s">
        <v>284</v>
      </c>
      <c r="K291" s="3" t="s">
        <v>30</v>
      </c>
      <c r="L291" s="4" t="s">
        <v>26</v>
      </c>
      <c r="M291" s="4" t="s">
        <v>45</v>
      </c>
      <c r="N291" s="4">
        <v>35</v>
      </c>
    </row>
  </sheetData>
  <pageMargins left="0.25" right="0.25" top="0.75" bottom="0.75" header="0.3" footer="0.3"/>
  <pageSetup scale="40" fitToHeight="0" orientation="landscape" r:id="rId1"/>
  <ignoredErrors>
    <ignoredError sqref="F2:F139" listDataValidation="1"/>
  </ignoredErrors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Validaciones!$C$2:$C$12</xm:f>
          </x14:formula1>
          <xm:sqref>K2:L142</xm:sqref>
        </x14:dataValidation>
        <x14:dataValidation type="list" allowBlank="1" showInputMessage="1" showErrorMessage="1">
          <x14:formula1>
            <xm:f>Validaciones!$A$2:$A$13</xm:f>
          </x14:formula1>
          <xm:sqref>F13:F139</xm:sqref>
        </x14:dataValidation>
        <x14:dataValidation type="list" allowBlank="1" showInputMessage="1" showErrorMessage="1">
          <x14:formula1>
            <xm:f>Validaciones!$E$2:$E$4</xm:f>
          </x14:formula1>
          <xm:sqref>M1:M257 M265:M1048576</xm:sqref>
        </x14:dataValidation>
        <x14:dataValidation type="list" allowBlank="1" showInputMessage="1" showErrorMessage="1">
          <x14:formula1>
            <xm:f>Validaciones!$A$2:$A$15</xm:f>
          </x14:formula1>
          <xm:sqref>I2:I257 I265:I1048576</xm:sqref>
        </x14:dataValidation>
        <x14:dataValidation type="list" allowBlank="1" showInputMessage="1" showErrorMessage="1">
          <x14:formula1>
            <xm:f>Validaciones!#REF!</xm:f>
          </x14:formula1>
          <xm:sqref>M258:M264 I258:I264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0"/>
  <sheetViews>
    <sheetView showGridLines="0" workbookViewId="0">
      <selection activeCell="B28" sqref="B28"/>
    </sheetView>
  </sheetViews>
  <sheetFormatPr baseColWidth="10" defaultRowHeight="14.4" x14ac:dyDescent="0.3"/>
  <cols>
    <col min="1" max="1" width="79.33203125" bestFit="1" customWidth="1"/>
  </cols>
  <sheetData>
    <row r="1" spans="1:1" x14ac:dyDescent="0.3">
      <c r="A1" t="s">
        <v>190</v>
      </c>
    </row>
    <row r="2" spans="1:1" x14ac:dyDescent="0.3">
      <c r="A2" t="s">
        <v>191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126</v>
      </c>
    </row>
    <row r="6" spans="1:1" x14ac:dyDescent="0.3">
      <c r="A6" t="s">
        <v>192</v>
      </c>
    </row>
    <row r="7" spans="1:1" x14ac:dyDescent="0.3">
      <c r="A7" t="s">
        <v>73</v>
      </c>
    </row>
    <row r="8" spans="1:1" x14ac:dyDescent="0.3">
      <c r="A8" t="s">
        <v>87</v>
      </c>
    </row>
    <row r="9" spans="1:1" x14ac:dyDescent="0.3">
      <c r="A9" t="s">
        <v>78</v>
      </c>
    </row>
    <row r="10" spans="1:1" x14ac:dyDescent="0.3">
      <c r="A10" t="s">
        <v>193</v>
      </c>
    </row>
    <row r="11" spans="1:1" x14ac:dyDescent="0.3">
      <c r="A11" t="s">
        <v>86</v>
      </c>
    </row>
    <row r="12" spans="1:1" x14ac:dyDescent="0.3">
      <c r="A12" t="s">
        <v>194</v>
      </c>
    </row>
    <row r="13" spans="1:1" x14ac:dyDescent="0.3">
      <c r="A13" t="s">
        <v>81</v>
      </c>
    </row>
    <row r="14" spans="1:1" x14ac:dyDescent="0.3">
      <c r="A14" t="s">
        <v>195</v>
      </c>
    </row>
    <row r="15" spans="1:1" x14ac:dyDescent="0.3">
      <c r="A15" t="s">
        <v>97</v>
      </c>
    </row>
    <row r="16" spans="1:1" x14ac:dyDescent="0.3">
      <c r="A16" t="s">
        <v>83</v>
      </c>
    </row>
    <row r="17" spans="1:1" x14ac:dyDescent="0.3">
      <c r="A17" t="s">
        <v>84</v>
      </c>
    </row>
    <row r="18" spans="1:1" x14ac:dyDescent="0.3">
      <c r="A18" t="s">
        <v>85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99</v>
      </c>
    </row>
    <row r="24" spans="1:1" x14ac:dyDescent="0.3">
      <c r="A24" t="s">
        <v>109</v>
      </c>
    </row>
    <row r="25" spans="1:1" x14ac:dyDescent="0.3">
      <c r="A25" t="s">
        <v>96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102</v>
      </c>
    </row>
    <row r="29" spans="1:1" x14ac:dyDescent="0.3">
      <c r="A29" t="s">
        <v>136</v>
      </c>
    </row>
    <row r="30" spans="1:1" x14ac:dyDescent="0.3">
      <c r="A30" t="s">
        <v>111</v>
      </c>
    </row>
    <row r="31" spans="1:1" x14ac:dyDescent="0.3">
      <c r="A31" t="s">
        <v>138</v>
      </c>
    </row>
    <row r="32" spans="1:1" x14ac:dyDescent="0.3">
      <c r="A32" t="s">
        <v>100</v>
      </c>
    </row>
    <row r="33" spans="1:1" x14ac:dyDescent="0.3">
      <c r="A33" t="s">
        <v>146</v>
      </c>
    </row>
    <row r="34" spans="1:1" x14ac:dyDescent="0.3">
      <c r="A34" t="s">
        <v>140</v>
      </c>
    </row>
    <row r="35" spans="1:1" x14ac:dyDescent="0.3">
      <c r="A35" t="s">
        <v>110</v>
      </c>
    </row>
    <row r="36" spans="1:1" x14ac:dyDescent="0.3">
      <c r="A36" t="s">
        <v>117</v>
      </c>
    </row>
    <row r="37" spans="1:1" x14ac:dyDescent="0.3">
      <c r="A37" t="s">
        <v>152</v>
      </c>
    </row>
    <row r="38" spans="1:1" x14ac:dyDescent="0.3">
      <c r="A38" t="s">
        <v>196</v>
      </c>
    </row>
    <row r="39" spans="1:1" x14ac:dyDescent="0.3">
      <c r="A39" t="s">
        <v>147</v>
      </c>
    </row>
    <row r="40" spans="1:1" x14ac:dyDescent="0.3">
      <c r="A40" t="s">
        <v>118</v>
      </c>
    </row>
    <row r="41" spans="1:1" x14ac:dyDescent="0.3">
      <c r="A41" t="s">
        <v>149</v>
      </c>
    </row>
    <row r="42" spans="1:1" x14ac:dyDescent="0.3">
      <c r="A42" t="s">
        <v>153</v>
      </c>
    </row>
    <row r="43" spans="1:1" x14ac:dyDescent="0.3">
      <c r="A43" t="s">
        <v>151</v>
      </c>
    </row>
    <row r="44" spans="1:1" x14ac:dyDescent="0.3">
      <c r="A44" t="s">
        <v>141</v>
      </c>
    </row>
    <row r="45" spans="1:1" x14ac:dyDescent="0.3">
      <c r="A45" t="s">
        <v>150</v>
      </c>
    </row>
    <row r="46" spans="1:1" x14ac:dyDescent="0.3">
      <c r="A46" t="s">
        <v>142</v>
      </c>
    </row>
    <row r="47" spans="1:1" x14ac:dyDescent="0.3">
      <c r="A47" t="s">
        <v>156</v>
      </c>
    </row>
    <row r="48" spans="1:1" x14ac:dyDescent="0.3">
      <c r="A48" t="s">
        <v>160</v>
      </c>
    </row>
    <row r="49" spans="1:1" x14ac:dyDescent="0.3">
      <c r="A49" t="s">
        <v>161</v>
      </c>
    </row>
    <row r="50" spans="1:1" x14ac:dyDescent="0.3">
      <c r="A50" t="s">
        <v>173</v>
      </c>
    </row>
    <row r="51" spans="1:1" x14ac:dyDescent="0.3">
      <c r="A51" t="s">
        <v>168</v>
      </c>
    </row>
    <row r="52" spans="1:1" x14ac:dyDescent="0.3">
      <c r="A52" t="s">
        <v>165</v>
      </c>
    </row>
    <row r="53" spans="1:1" x14ac:dyDescent="0.3">
      <c r="A53" t="s">
        <v>162</v>
      </c>
    </row>
    <row r="54" spans="1:1" x14ac:dyDescent="0.3">
      <c r="A54" t="s">
        <v>197</v>
      </c>
    </row>
    <row r="55" spans="1:1" x14ac:dyDescent="0.3">
      <c r="A55" t="s">
        <v>182</v>
      </c>
    </row>
    <row r="56" spans="1:1" x14ac:dyDescent="0.3">
      <c r="A56" t="s">
        <v>187</v>
      </c>
    </row>
    <row r="57" spans="1:1" x14ac:dyDescent="0.3">
      <c r="A57" t="s">
        <v>198</v>
      </c>
    </row>
    <row r="58" spans="1:1" x14ac:dyDescent="0.3">
      <c r="A58" t="s">
        <v>163</v>
      </c>
    </row>
    <row r="59" spans="1:1" x14ac:dyDescent="0.3">
      <c r="A59" t="s">
        <v>179</v>
      </c>
    </row>
    <row r="60" spans="1:1" x14ac:dyDescent="0.3">
      <c r="A60" t="s">
        <v>169</v>
      </c>
    </row>
  </sheetData>
  <autoFilter ref="A1:A6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0"/>
  <sheetViews>
    <sheetView showGridLines="0" workbookViewId="0">
      <pane ySplit="2" topLeftCell="A63" activePane="bottomLeft" state="frozen"/>
      <selection pane="bottomLeft" activeCell="D92" sqref="D92"/>
    </sheetView>
  </sheetViews>
  <sheetFormatPr baseColWidth="10" defaultRowHeight="14.4" x14ac:dyDescent="0.3"/>
  <cols>
    <col min="3" max="3" width="10.33203125" bestFit="1" customWidth="1"/>
    <col min="4" max="4" width="64.5546875" bestFit="1" customWidth="1"/>
    <col min="5" max="5" width="48.33203125" bestFit="1" customWidth="1"/>
  </cols>
  <sheetData>
    <row r="2" spans="2:5" x14ac:dyDescent="0.3">
      <c r="B2" s="51" t="s">
        <v>18</v>
      </c>
      <c r="C2" s="52" t="s">
        <v>7</v>
      </c>
      <c r="D2" s="52" t="s">
        <v>154</v>
      </c>
      <c r="E2" s="52" t="s">
        <v>155</v>
      </c>
    </row>
    <row r="3" spans="2:5" x14ac:dyDescent="0.3">
      <c r="B3" s="53">
        <v>42844</v>
      </c>
      <c r="C3" s="54" t="s">
        <v>8</v>
      </c>
      <c r="D3" s="54" t="s">
        <v>125</v>
      </c>
      <c r="E3" s="54" t="s">
        <v>104</v>
      </c>
    </row>
    <row r="4" spans="2:5" x14ac:dyDescent="0.3">
      <c r="B4" s="53">
        <v>42850</v>
      </c>
      <c r="C4" s="54" t="s">
        <v>8</v>
      </c>
      <c r="D4" s="54" t="s">
        <v>74</v>
      </c>
      <c r="E4" s="54" t="s">
        <v>106</v>
      </c>
    </row>
    <row r="5" spans="2:5" x14ac:dyDescent="0.3">
      <c r="B5" s="53">
        <v>42853</v>
      </c>
      <c r="C5" s="54" t="s">
        <v>8</v>
      </c>
      <c r="D5" s="54" t="s">
        <v>75</v>
      </c>
      <c r="E5" s="54" t="s">
        <v>104</v>
      </c>
    </row>
    <row r="6" spans="2:5" x14ac:dyDescent="0.3">
      <c r="B6" s="53">
        <v>42864</v>
      </c>
      <c r="C6" s="54" t="s">
        <v>8</v>
      </c>
      <c r="D6" s="54" t="s">
        <v>126</v>
      </c>
      <c r="E6" s="54" t="s">
        <v>106</v>
      </c>
    </row>
    <row r="7" spans="2:5" x14ac:dyDescent="0.3">
      <c r="B7" s="53">
        <v>42870</v>
      </c>
      <c r="C7" s="54" t="s">
        <v>8</v>
      </c>
      <c r="D7" s="54" t="s">
        <v>127</v>
      </c>
      <c r="E7" s="54" t="s">
        <v>105</v>
      </c>
    </row>
    <row r="8" spans="2:5" x14ac:dyDescent="0.3">
      <c r="B8" s="53">
        <v>42871</v>
      </c>
      <c r="C8" s="54" t="s">
        <v>8</v>
      </c>
      <c r="D8" s="54" t="s">
        <v>128</v>
      </c>
      <c r="E8" s="54" t="s">
        <v>104</v>
      </c>
    </row>
    <row r="9" spans="2:5" x14ac:dyDescent="0.3">
      <c r="B9" s="53">
        <v>42873</v>
      </c>
      <c r="C9" s="54" t="s">
        <v>8</v>
      </c>
      <c r="D9" s="54" t="s">
        <v>129</v>
      </c>
      <c r="E9" s="54" t="s">
        <v>104</v>
      </c>
    </row>
    <row r="10" spans="2:5" x14ac:dyDescent="0.3">
      <c r="B10" s="53">
        <v>42879</v>
      </c>
      <c r="C10" s="54" t="s">
        <v>8</v>
      </c>
      <c r="D10" s="54" t="s">
        <v>73</v>
      </c>
      <c r="E10" s="54" t="s">
        <v>104</v>
      </c>
    </row>
    <row r="11" spans="2:5" x14ac:dyDescent="0.3">
      <c r="B11" s="53">
        <v>42879</v>
      </c>
      <c r="C11" s="54" t="s">
        <v>8</v>
      </c>
      <c r="D11" s="54" t="s">
        <v>76</v>
      </c>
      <c r="E11" s="54" t="s">
        <v>104</v>
      </c>
    </row>
    <row r="12" spans="2:5" x14ac:dyDescent="0.3">
      <c r="B12" s="53">
        <v>42881</v>
      </c>
      <c r="C12" s="54" t="s">
        <v>8</v>
      </c>
      <c r="D12" s="54" t="s">
        <v>87</v>
      </c>
      <c r="E12" s="54" t="s">
        <v>145</v>
      </c>
    </row>
    <row r="13" spans="2:5" x14ac:dyDescent="0.3">
      <c r="B13" s="53">
        <v>42886</v>
      </c>
      <c r="C13" s="54" t="s">
        <v>8</v>
      </c>
      <c r="D13" s="54" t="s">
        <v>127</v>
      </c>
      <c r="E13" s="54" t="s">
        <v>105</v>
      </c>
    </row>
    <row r="14" spans="2:5" x14ac:dyDescent="0.3">
      <c r="B14" s="53">
        <v>42893</v>
      </c>
      <c r="C14" s="54" t="s">
        <v>8</v>
      </c>
      <c r="D14" s="54" t="s">
        <v>78</v>
      </c>
      <c r="E14" s="54" t="s">
        <v>106</v>
      </c>
    </row>
    <row r="15" spans="2:5" x14ac:dyDescent="0.3">
      <c r="B15" s="53">
        <v>42893</v>
      </c>
      <c r="C15" s="54" t="s">
        <v>8</v>
      </c>
      <c r="D15" s="54" t="s">
        <v>79</v>
      </c>
      <c r="E15" s="54" t="s">
        <v>104</v>
      </c>
    </row>
    <row r="16" spans="2:5" x14ac:dyDescent="0.3">
      <c r="B16" s="53">
        <v>42895</v>
      </c>
      <c r="C16" s="54" t="s">
        <v>8</v>
      </c>
      <c r="D16" s="54" t="s">
        <v>80</v>
      </c>
      <c r="E16" s="54" t="s">
        <v>104</v>
      </c>
    </row>
    <row r="17" spans="2:5" x14ac:dyDescent="0.3">
      <c r="B17" s="53">
        <v>42899</v>
      </c>
      <c r="C17" s="54" t="s">
        <v>8</v>
      </c>
      <c r="D17" s="54" t="s">
        <v>127</v>
      </c>
      <c r="E17" s="54" t="s">
        <v>105</v>
      </c>
    </row>
    <row r="18" spans="2:5" x14ac:dyDescent="0.3">
      <c r="B18" s="53">
        <v>42901</v>
      </c>
      <c r="C18" s="54" t="s">
        <v>8</v>
      </c>
      <c r="D18" s="54" t="s">
        <v>130</v>
      </c>
      <c r="E18" s="54" t="s">
        <v>106</v>
      </c>
    </row>
    <row r="19" spans="2:5" x14ac:dyDescent="0.3">
      <c r="B19" s="53">
        <v>42912</v>
      </c>
      <c r="C19" s="54" t="s">
        <v>8</v>
      </c>
      <c r="D19" s="54" t="s">
        <v>131</v>
      </c>
      <c r="E19" s="54" t="s">
        <v>104</v>
      </c>
    </row>
    <row r="20" spans="2:5" x14ac:dyDescent="0.3">
      <c r="B20" s="53">
        <v>42913</v>
      </c>
      <c r="C20" s="54" t="s">
        <v>8</v>
      </c>
      <c r="D20" s="54" t="s">
        <v>127</v>
      </c>
      <c r="E20" s="54" t="s">
        <v>105</v>
      </c>
    </row>
    <row r="21" spans="2:5" x14ac:dyDescent="0.3">
      <c r="B21" s="53">
        <v>42915</v>
      </c>
      <c r="C21" s="54" t="s">
        <v>8</v>
      </c>
      <c r="D21" s="54" t="s">
        <v>86</v>
      </c>
      <c r="E21" s="54" t="s">
        <v>104</v>
      </c>
    </row>
    <row r="22" spans="2:5" x14ac:dyDescent="0.3">
      <c r="B22" s="53">
        <v>42916</v>
      </c>
      <c r="C22" s="54" t="s">
        <v>8</v>
      </c>
      <c r="D22" s="54" t="s">
        <v>86</v>
      </c>
      <c r="E22" s="54" t="s">
        <v>104</v>
      </c>
    </row>
    <row r="23" spans="2:5" x14ac:dyDescent="0.3">
      <c r="B23" s="53">
        <v>42921</v>
      </c>
      <c r="C23" s="54" t="s">
        <v>8</v>
      </c>
      <c r="D23" s="54" t="s">
        <v>132</v>
      </c>
      <c r="E23" s="54" t="s">
        <v>104</v>
      </c>
    </row>
    <row r="24" spans="2:5" x14ac:dyDescent="0.3">
      <c r="B24" s="53">
        <v>42921</v>
      </c>
      <c r="C24" s="54" t="s">
        <v>8</v>
      </c>
      <c r="D24" s="54" t="s">
        <v>81</v>
      </c>
      <c r="E24" s="54" t="s">
        <v>104</v>
      </c>
    </row>
    <row r="25" spans="2:5" x14ac:dyDescent="0.3">
      <c r="B25" s="53">
        <v>42922</v>
      </c>
      <c r="C25" s="54" t="s">
        <v>8</v>
      </c>
      <c r="D25" s="54" t="s">
        <v>133</v>
      </c>
      <c r="E25" s="54" t="s">
        <v>106</v>
      </c>
    </row>
    <row r="26" spans="2:5" x14ac:dyDescent="0.3">
      <c r="B26" s="53">
        <v>42923</v>
      </c>
      <c r="C26" s="54" t="s">
        <v>8</v>
      </c>
      <c r="D26" s="54" t="s">
        <v>97</v>
      </c>
      <c r="E26" s="54" t="s">
        <v>106</v>
      </c>
    </row>
    <row r="27" spans="2:5" x14ac:dyDescent="0.3">
      <c r="B27" s="53">
        <v>42927</v>
      </c>
      <c r="C27" s="54" t="s">
        <v>8</v>
      </c>
      <c r="D27" s="54" t="s">
        <v>82</v>
      </c>
      <c r="E27" s="54" t="s">
        <v>104</v>
      </c>
    </row>
    <row r="28" spans="2:5" x14ac:dyDescent="0.3">
      <c r="B28" s="53">
        <v>42930</v>
      </c>
      <c r="C28" s="54" t="s">
        <v>8</v>
      </c>
      <c r="D28" s="54" t="s">
        <v>127</v>
      </c>
      <c r="E28" s="54" t="s">
        <v>105</v>
      </c>
    </row>
    <row r="29" spans="2:5" x14ac:dyDescent="0.3">
      <c r="B29" s="53">
        <v>42933</v>
      </c>
      <c r="C29" s="54" t="s">
        <v>8</v>
      </c>
      <c r="D29" s="54" t="s">
        <v>103</v>
      </c>
      <c r="E29" s="54" t="s">
        <v>104</v>
      </c>
    </row>
    <row r="30" spans="2:5" x14ac:dyDescent="0.3">
      <c r="B30" s="53">
        <v>42934</v>
      </c>
      <c r="C30" s="54" t="s">
        <v>8</v>
      </c>
      <c r="D30" s="54" t="s">
        <v>83</v>
      </c>
      <c r="E30" s="54" t="s">
        <v>106</v>
      </c>
    </row>
    <row r="31" spans="2:5" x14ac:dyDescent="0.3">
      <c r="B31" s="53">
        <v>42935</v>
      </c>
      <c r="C31" s="54" t="s">
        <v>8</v>
      </c>
      <c r="D31" s="54" t="s">
        <v>84</v>
      </c>
      <c r="E31" s="54" t="s">
        <v>104</v>
      </c>
    </row>
    <row r="32" spans="2:5" x14ac:dyDescent="0.3">
      <c r="B32" s="53">
        <v>42937</v>
      </c>
      <c r="C32" s="54" t="s">
        <v>8</v>
      </c>
      <c r="D32" s="54" t="s">
        <v>85</v>
      </c>
      <c r="E32" s="54" t="s">
        <v>104</v>
      </c>
    </row>
    <row r="33" spans="2:5" x14ac:dyDescent="0.3">
      <c r="B33" s="53">
        <v>42942</v>
      </c>
      <c r="C33" s="54" t="s">
        <v>8</v>
      </c>
      <c r="D33" s="54" t="s">
        <v>92</v>
      </c>
      <c r="E33" s="54" t="s">
        <v>104</v>
      </c>
    </row>
    <row r="34" spans="2:5" x14ac:dyDescent="0.3">
      <c r="B34" s="53">
        <v>42943</v>
      </c>
      <c r="C34" s="54" t="s">
        <v>8</v>
      </c>
      <c r="D34" s="54" t="s">
        <v>82</v>
      </c>
      <c r="E34" s="54" t="s">
        <v>104</v>
      </c>
    </row>
    <row r="35" spans="2:5" x14ac:dyDescent="0.3">
      <c r="B35" s="53">
        <v>42947</v>
      </c>
      <c r="C35" s="54" t="s">
        <v>8</v>
      </c>
      <c r="D35" s="54" t="s">
        <v>127</v>
      </c>
      <c r="E35" s="54" t="s">
        <v>105</v>
      </c>
    </row>
    <row r="36" spans="2:5" x14ac:dyDescent="0.3">
      <c r="B36" s="53">
        <v>42954</v>
      </c>
      <c r="C36" s="54" t="s">
        <v>8</v>
      </c>
      <c r="D36" s="54" t="s">
        <v>93</v>
      </c>
      <c r="E36" s="54" t="s">
        <v>106</v>
      </c>
    </row>
    <row r="37" spans="2:5" x14ac:dyDescent="0.3">
      <c r="B37" s="53">
        <v>42955</v>
      </c>
      <c r="C37" s="54" t="s">
        <v>8</v>
      </c>
      <c r="D37" s="54" t="s">
        <v>94</v>
      </c>
      <c r="E37" s="54" t="s">
        <v>104</v>
      </c>
    </row>
    <row r="38" spans="2:5" x14ac:dyDescent="0.3">
      <c r="B38" s="53">
        <v>42956</v>
      </c>
      <c r="C38" s="54" t="s">
        <v>8</v>
      </c>
      <c r="D38" s="54" t="s">
        <v>101</v>
      </c>
      <c r="E38" s="54" t="s">
        <v>104</v>
      </c>
    </row>
    <row r="39" spans="2:5" x14ac:dyDescent="0.3">
      <c r="B39" s="53">
        <v>42957</v>
      </c>
      <c r="C39" s="54" t="s">
        <v>8</v>
      </c>
      <c r="D39" s="54" t="s">
        <v>127</v>
      </c>
      <c r="E39" s="54" t="s">
        <v>105</v>
      </c>
    </row>
    <row r="40" spans="2:5" x14ac:dyDescent="0.3">
      <c r="B40" s="53">
        <v>42963</v>
      </c>
      <c r="C40" s="54" t="s">
        <v>8</v>
      </c>
      <c r="D40" s="54" t="s">
        <v>95</v>
      </c>
      <c r="E40" s="54" t="s">
        <v>104</v>
      </c>
    </row>
    <row r="41" spans="2:5" x14ac:dyDescent="0.3">
      <c r="B41" s="53">
        <v>42964</v>
      </c>
      <c r="C41" s="54" t="s">
        <v>8</v>
      </c>
      <c r="D41" s="54" t="s">
        <v>99</v>
      </c>
      <c r="E41" s="54" t="s">
        <v>106</v>
      </c>
    </row>
    <row r="42" spans="2:5" x14ac:dyDescent="0.3">
      <c r="B42" s="53">
        <v>42964</v>
      </c>
      <c r="C42" s="54" t="s">
        <v>8</v>
      </c>
      <c r="D42" s="54" t="s">
        <v>109</v>
      </c>
      <c r="E42" s="54" t="s">
        <v>104</v>
      </c>
    </row>
    <row r="43" spans="2:5" x14ac:dyDescent="0.3">
      <c r="B43" s="53">
        <v>42970</v>
      </c>
      <c r="C43" s="54" t="s">
        <v>8</v>
      </c>
      <c r="D43" s="54" t="s">
        <v>96</v>
      </c>
      <c r="E43" s="54" t="s">
        <v>108</v>
      </c>
    </row>
    <row r="44" spans="2:5" x14ac:dyDescent="0.3">
      <c r="B44" s="53">
        <v>42975</v>
      </c>
      <c r="C44" s="54" t="s">
        <v>8</v>
      </c>
      <c r="D44" s="54" t="s">
        <v>107</v>
      </c>
      <c r="E44" s="54" t="s">
        <v>104</v>
      </c>
    </row>
    <row r="45" spans="2:5" x14ac:dyDescent="0.3">
      <c r="B45" s="53">
        <v>42976</v>
      </c>
      <c r="C45" s="54" t="s">
        <v>8</v>
      </c>
      <c r="D45" s="54" t="s">
        <v>134</v>
      </c>
      <c r="E45" s="54" t="s">
        <v>104</v>
      </c>
    </row>
    <row r="46" spans="2:5" x14ac:dyDescent="0.3">
      <c r="B46" s="53">
        <v>42976</v>
      </c>
      <c r="C46" s="54" t="s">
        <v>8</v>
      </c>
      <c r="D46" s="54" t="s">
        <v>135</v>
      </c>
      <c r="E46" s="54" t="s">
        <v>104</v>
      </c>
    </row>
    <row r="47" spans="2:5" x14ac:dyDescent="0.3">
      <c r="B47" s="53">
        <v>42976</v>
      </c>
      <c r="C47" s="54" t="s">
        <v>8</v>
      </c>
      <c r="D47" s="54" t="s">
        <v>127</v>
      </c>
      <c r="E47" s="54" t="s">
        <v>105</v>
      </c>
    </row>
    <row r="48" spans="2:5" x14ac:dyDescent="0.3">
      <c r="B48" s="53">
        <v>42977</v>
      </c>
      <c r="C48" s="54" t="s">
        <v>8</v>
      </c>
      <c r="D48" s="54" t="s">
        <v>102</v>
      </c>
      <c r="E48" s="54" t="s">
        <v>104</v>
      </c>
    </row>
    <row r="49" spans="2:5" x14ac:dyDescent="0.3">
      <c r="B49" s="53">
        <v>42983</v>
      </c>
      <c r="C49" s="54" t="s">
        <v>8</v>
      </c>
      <c r="D49" s="54" t="s">
        <v>136</v>
      </c>
      <c r="E49" s="54" t="s">
        <v>104</v>
      </c>
    </row>
    <row r="50" spans="2:5" x14ac:dyDescent="0.3">
      <c r="B50" s="53">
        <v>42984</v>
      </c>
      <c r="C50" s="54" t="s">
        <v>8</v>
      </c>
      <c r="D50" s="54" t="s">
        <v>137</v>
      </c>
      <c r="E50" s="54" t="s">
        <v>104</v>
      </c>
    </row>
    <row r="51" spans="2:5" x14ac:dyDescent="0.3">
      <c r="B51" s="53">
        <v>42985</v>
      </c>
      <c r="C51" s="54" t="s">
        <v>8</v>
      </c>
      <c r="D51" s="54" t="s">
        <v>111</v>
      </c>
      <c r="E51" s="54" t="s">
        <v>104</v>
      </c>
    </row>
    <row r="52" spans="2:5" x14ac:dyDescent="0.3">
      <c r="B52" s="53">
        <v>42990</v>
      </c>
      <c r="C52" s="54" t="s">
        <v>8</v>
      </c>
      <c r="D52" s="54" t="s">
        <v>138</v>
      </c>
      <c r="E52" s="54" t="s">
        <v>104</v>
      </c>
    </row>
    <row r="53" spans="2:5" x14ac:dyDescent="0.3">
      <c r="B53" s="53">
        <v>42991</v>
      </c>
      <c r="C53" s="54" t="s">
        <v>8</v>
      </c>
      <c r="D53" s="54" t="s">
        <v>111</v>
      </c>
      <c r="E53" s="54" t="s">
        <v>104</v>
      </c>
    </row>
    <row r="54" spans="2:5" x14ac:dyDescent="0.3">
      <c r="B54" s="53">
        <v>42996</v>
      </c>
      <c r="C54" s="54" t="s">
        <v>8</v>
      </c>
      <c r="D54" s="54" t="s">
        <v>100</v>
      </c>
      <c r="E54" s="54" t="s">
        <v>104</v>
      </c>
    </row>
    <row r="55" spans="2:5" x14ac:dyDescent="0.3">
      <c r="B55" s="53">
        <v>42997</v>
      </c>
      <c r="C55" s="54" t="s">
        <v>8</v>
      </c>
      <c r="D55" s="54" t="s">
        <v>100</v>
      </c>
      <c r="E55" s="54" t="s">
        <v>104</v>
      </c>
    </row>
    <row r="56" spans="2:5" x14ac:dyDescent="0.3">
      <c r="B56" s="53">
        <v>42999</v>
      </c>
      <c r="C56" s="54" t="s">
        <v>8</v>
      </c>
      <c r="D56" s="54" t="s">
        <v>139</v>
      </c>
      <c r="E56" s="54" t="s">
        <v>104</v>
      </c>
    </row>
    <row r="57" spans="2:5" x14ac:dyDescent="0.3">
      <c r="B57" s="53">
        <v>43004</v>
      </c>
      <c r="C57" s="54" t="s">
        <v>8</v>
      </c>
      <c r="D57" s="54" t="s">
        <v>146</v>
      </c>
      <c r="E57" s="54" t="s">
        <v>104</v>
      </c>
    </row>
    <row r="58" spans="2:5" x14ac:dyDescent="0.3">
      <c r="B58" s="53">
        <v>43006</v>
      </c>
      <c r="C58" s="54" t="s">
        <v>112</v>
      </c>
      <c r="D58" s="54" t="s">
        <v>111</v>
      </c>
      <c r="E58" s="54" t="s">
        <v>104</v>
      </c>
    </row>
    <row r="59" spans="2:5" x14ac:dyDescent="0.3">
      <c r="B59" s="53">
        <v>43011</v>
      </c>
      <c r="C59" s="54" t="s">
        <v>8</v>
      </c>
      <c r="D59" s="54" t="s">
        <v>81</v>
      </c>
      <c r="E59" s="54" t="s">
        <v>106</v>
      </c>
    </row>
    <row r="60" spans="2:5" x14ac:dyDescent="0.3">
      <c r="B60" s="53">
        <v>43012</v>
      </c>
      <c r="C60" s="54" t="s">
        <v>8</v>
      </c>
      <c r="D60" s="54" t="s">
        <v>140</v>
      </c>
      <c r="E60" s="54" t="s">
        <v>104</v>
      </c>
    </row>
    <row r="61" spans="2:5" x14ac:dyDescent="0.3">
      <c r="B61" s="53">
        <v>43018</v>
      </c>
      <c r="C61" s="54" t="s">
        <v>8</v>
      </c>
      <c r="D61" s="54" t="s">
        <v>110</v>
      </c>
      <c r="E61" s="54" t="s">
        <v>104</v>
      </c>
    </row>
    <row r="62" spans="2:5" x14ac:dyDescent="0.3">
      <c r="B62" s="53">
        <v>43019</v>
      </c>
      <c r="C62" s="54" t="s">
        <v>8</v>
      </c>
      <c r="D62" s="54" t="s">
        <v>116</v>
      </c>
      <c r="E62" s="54" t="s">
        <v>104</v>
      </c>
    </row>
    <row r="63" spans="2:5" x14ac:dyDescent="0.3">
      <c r="B63" s="53">
        <v>43020</v>
      </c>
      <c r="C63" s="54" t="s">
        <v>8</v>
      </c>
      <c r="D63" s="54" t="s">
        <v>114</v>
      </c>
      <c r="E63" s="54" t="s">
        <v>104</v>
      </c>
    </row>
    <row r="64" spans="2:5" x14ac:dyDescent="0.3">
      <c r="B64" s="53">
        <v>43026</v>
      </c>
      <c r="C64" s="54" t="s">
        <v>8</v>
      </c>
      <c r="D64" s="54" t="s">
        <v>117</v>
      </c>
      <c r="E64" s="54" t="s">
        <v>104</v>
      </c>
    </row>
    <row r="65" spans="2:5" x14ac:dyDescent="0.3">
      <c r="B65" s="53">
        <v>43028</v>
      </c>
      <c r="C65" s="54" t="s">
        <v>8</v>
      </c>
      <c r="D65" s="54" t="s">
        <v>148</v>
      </c>
      <c r="E65" s="54" t="s">
        <v>104</v>
      </c>
    </row>
    <row r="66" spans="2:5" x14ac:dyDescent="0.3">
      <c r="B66" s="53">
        <v>43031</v>
      </c>
      <c r="C66" s="54" t="s">
        <v>8</v>
      </c>
      <c r="D66" s="54" t="s">
        <v>152</v>
      </c>
      <c r="E66" s="54" t="s">
        <v>104</v>
      </c>
    </row>
    <row r="67" spans="2:5" x14ac:dyDescent="0.3">
      <c r="B67" s="53">
        <v>43034</v>
      </c>
      <c r="C67" s="54" t="s">
        <v>8</v>
      </c>
      <c r="D67" s="54" t="s">
        <v>115</v>
      </c>
      <c r="E67" s="54" t="s">
        <v>104</v>
      </c>
    </row>
    <row r="68" spans="2:5" x14ac:dyDescent="0.3">
      <c r="B68" s="53">
        <v>43035</v>
      </c>
      <c r="C68" s="54" t="s">
        <v>8</v>
      </c>
      <c r="D68" s="54" t="s">
        <v>113</v>
      </c>
      <c r="E68" s="54" t="s">
        <v>104</v>
      </c>
    </row>
    <row r="69" spans="2:5" x14ac:dyDescent="0.3">
      <c r="B69" s="53">
        <v>43035</v>
      </c>
      <c r="C69" s="54" t="s">
        <v>8</v>
      </c>
      <c r="D69" s="54" t="s">
        <v>147</v>
      </c>
      <c r="E69" s="54" t="s">
        <v>104</v>
      </c>
    </row>
    <row r="70" spans="2:5" x14ac:dyDescent="0.3">
      <c r="B70" s="53">
        <v>43039</v>
      </c>
      <c r="C70" s="54" t="s">
        <v>8</v>
      </c>
      <c r="D70" s="54" t="s">
        <v>118</v>
      </c>
      <c r="E70" s="54" t="s">
        <v>119</v>
      </c>
    </row>
    <row r="71" spans="2:5" x14ac:dyDescent="0.3">
      <c r="B71" s="53">
        <v>43047</v>
      </c>
      <c r="C71" s="54" t="s">
        <v>13</v>
      </c>
      <c r="D71" s="54" t="s">
        <v>143</v>
      </c>
      <c r="E71" s="54" t="s">
        <v>144</v>
      </c>
    </row>
    <row r="72" spans="2:5" x14ac:dyDescent="0.3">
      <c r="B72" s="53">
        <v>43048</v>
      </c>
      <c r="C72" s="54" t="s">
        <v>13</v>
      </c>
      <c r="D72" s="54" t="s">
        <v>143</v>
      </c>
      <c r="E72" s="54" t="s">
        <v>144</v>
      </c>
    </row>
    <row r="73" spans="2:5" x14ac:dyDescent="0.3">
      <c r="B73" s="53">
        <v>43049</v>
      </c>
      <c r="C73" s="54" t="s">
        <v>8</v>
      </c>
      <c r="D73" s="54" t="s">
        <v>149</v>
      </c>
      <c r="E73" s="54" t="s">
        <v>104</v>
      </c>
    </row>
    <row r="74" spans="2:5" x14ac:dyDescent="0.3">
      <c r="B74" s="53">
        <v>43049</v>
      </c>
      <c r="C74" s="54" t="s">
        <v>8</v>
      </c>
      <c r="D74" s="54" t="s">
        <v>153</v>
      </c>
      <c r="E74" s="54" t="s">
        <v>104</v>
      </c>
    </row>
    <row r="75" spans="2:5" x14ac:dyDescent="0.3">
      <c r="B75" s="53">
        <v>43052</v>
      </c>
      <c r="C75" s="54" t="s">
        <v>8</v>
      </c>
      <c r="D75" s="54" t="s">
        <v>149</v>
      </c>
      <c r="E75" s="54" t="s">
        <v>104</v>
      </c>
    </row>
    <row r="76" spans="2:5" x14ac:dyDescent="0.3">
      <c r="B76" s="53">
        <v>43054</v>
      </c>
      <c r="C76" s="54" t="s">
        <v>8</v>
      </c>
      <c r="D76" s="54" t="s">
        <v>151</v>
      </c>
      <c r="E76" s="54" t="s">
        <v>104</v>
      </c>
    </row>
    <row r="77" spans="2:5" x14ac:dyDescent="0.3">
      <c r="B77" s="53">
        <v>43055</v>
      </c>
      <c r="C77" s="54" t="s">
        <v>8</v>
      </c>
      <c r="D77" s="54" t="s">
        <v>141</v>
      </c>
      <c r="E77" s="54" t="s">
        <v>104</v>
      </c>
    </row>
    <row r="78" spans="2:5" x14ac:dyDescent="0.3">
      <c r="B78" s="53">
        <v>43056</v>
      </c>
      <c r="C78" s="54" t="s">
        <v>8</v>
      </c>
      <c r="D78" s="54" t="s">
        <v>150</v>
      </c>
      <c r="E78" s="54" t="s">
        <v>104</v>
      </c>
    </row>
    <row r="79" spans="2:5" x14ac:dyDescent="0.3">
      <c r="B79" s="53">
        <v>43061</v>
      </c>
      <c r="C79" s="54" t="s">
        <v>8</v>
      </c>
      <c r="D79" s="54" t="s">
        <v>142</v>
      </c>
      <c r="E79" s="54" t="s">
        <v>104</v>
      </c>
    </row>
    <row r="80" spans="2:5" x14ac:dyDescent="0.3">
      <c r="B80" s="53">
        <v>43076</v>
      </c>
      <c r="C80" s="54" t="s">
        <v>8</v>
      </c>
      <c r="D80" s="54" t="s">
        <v>141</v>
      </c>
      <c r="E80" s="54" t="s">
        <v>104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workbookViewId="0">
      <selection activeCell="B23" sqref="B23"/>
    </sheetView>
  </sheetViews>
  <sheetFormatPr baseColWidth="10" defaultRowHeight="10.199999999999999" x14ac:dyDescent="0.2"/>
  <cols>
    <col min="1" max="1" width="17.5546875" style="2" bestFit="1" customWidth="1"/>
    <col min="2" max="2" width="12.88671875" style="2" bestFit="1" customWidth="1"/>
    <col min="3" max="3" width="16.77734375" style="2" bestFit="1" customWidth="1"/>
    <col min="4" max="4" width="12.5546875" style="2" bestFit="1" customWidth="1"/>
    <col min="5" max="5" width="7.33203125" style="2" bestFit="1" customWidth="1"/>
    <col min="6" max="6" width="13.88671875" style="2" bestFit="1" customWidth="1"/>
    <col min="7" max="7" width="14.5546875" style="2" bestFit="1" customWidth="1"/>
    <col min="8" max="8" width="16.21875" style="2" bestFit="1" customWidth="1"/>
    <col min="9" max="9" width="14.109375" style="2" bestFit="1" customWidth="1"/>
    <col min="10" max="10" width="18.33203125" style="2" bestFit="1" customWidth="1"/>
    <col min="11" max="11" width="8.6640625" style="2" bestFit="1" customWidth="1"/>
    <col min="12" max="12" width="8.21875" style="2" bestFit="1" customWidth="1"/>
    <col min="13" max="13" width="7.33203125" style="2" bestFit="1" customWidth="1"/>
    <col min="14" max="14" width="38.5546875" style="2" bestFit="1" customWidth="1"/>
    <col min="15" max="16384" width="11.5546875" style="2"/>
  </cols>
  <sheetData>
    <row r="1" spans="1:14" x14ac:dyDescent="0.2">
      <c r="A1" s="1" t="s">
        <v>7</v>
      </c>
      <c r="B1" s="1" t="s">
        <v>41</v>
      </c>
      <c r="C1" s="1" t="s">
        <v>42</v>
      </c>
      <c r="D1" s="1" t="s">
        <v>33</v>
      </c>
      <c r="E1" s="1" t="s">
        <v>43</v>
      </c>
      <c r="F1" s="1" t="s">
        <v>39</v>
      </c>
      <c r="G1" s="1" t="s">
        <v>52</v>
      </c>
      <c r="H1" s="1" t="s">
        <v>55</v>
      </c>
      <c r="I1" s="1" t="s">
        <v>56</v>
      </c>
      <c r="J1" s="1" t="s">
        <v>58</v>
      </c>
      <c r="K1" s="1" t="s">
        <v>68</v>
      </c>
      <c r="L1" s="1" t="s">
        <v>66</v>
      </c>
      <c r="M1" s="1" t="s">
        <v>0</v>
      </c>
      <c r="N1" s="1" t="s">
        <v>70</v>
      </c>
    </row>
    <row r="2" spans="1:14" x14ac:dyDescent="0.2">
      <c r="A2" s="2" t="s">
        <v>11</v>
      </c>
      <c r="B2" s="2">
        <v>1</v>
      </c>
      <c r="C2" s="2" t="s">
        <v>29</v>
      </c>
      <c r="D2" s="2" t="s">
        <v>34</v>
      </c>
      <c r="E2" s="2" t="s">
        <v>98</v>
      </c>
      <c r="F2" s="2" t="s">
        <v>47</v>
      </c>
      <c r="G2" s="2" t="s">
        <v>91</v>
      </c>
      <c r="H2" s="2" t="s">
        <v>29</v>
      </c>
      <c r="I2" s="2" t="s">
        <v>2</v>
      </c>
      <c r="J2" s="2" t="s">
        <v>59</v>
      </c>
      <c r="K2" s="2" t="s">
        <v>69</v>
      </c>
      <c r="L2" s="2" t="s">
        <v>3</v>
      </c>
      <c r="M2" s="2" t="s">
        <v>4</v>
      </c>
      <c r="N2" s="2" t="s">
        <v>71</v>
      </c>
    </row>
    <row r="3" spans="1:14" x14ac:dyDescent="0.2">
      <c r="A3" s="2" t="s">
        <v>8</v>
      </c>
      <c r="B3" s="2">
        <v>1.5</v>
      </c>
      <c r="C3" s="2" t="s">
        <v>23</v>
      </c>
      <c r="D3" s="2" t="s">
        <v>34</v>
      </c>
      <c r="E3" s="2" t="s">
        <v>45</v>
      </c>
      <c r="F3" s="2" t="s">
        <v>46</v>
      </c>
      <c r="G3" s="2" t="s">
        <v>90</v>
      </c>
      <c r="H3" s="2" t="s">
        <v>23</v>
      </c>
      <c r="I3" s="2" t="s">
        <v>57</v>
      </c>
      <c r="J3" s="2" t="s">
        <v>60</v>
      </c>
      <c r="K3" s="2" t="s">
        <v>1</v>
      </c>
      <c r="L3" s="2" t="s">
        <v>67</v>
      </c>
      <c r="M3" s="2" t="s">
        <v>5</v>
      </c>
      <c r="N3" s="2" t="s">
        <v>72</v>
      </c>
    </row>
    <row r="4" spans="1:14" x14ac:dyDescent="0.2">
      <c r="A4" s="2" t="s">
        <v>9</v>
      </c>
      <c r="B4" s="2">
        <v>2</v>
      </c>
      <c r="C4" s="2" t="s">
        <v>24</v>
      </c>
      <c r="D4" s="2" t="s">
        <v>34</v>
      </c>
      <c r="E4" s="2" t="s">
        <v>44</v>
      </c>
      <c r="F4" s="2" t="s">
        <v>48</v>
      </c>
      <c r="G4" s="2" t="s">
        <v>53</v>
      </c>
      <c r="H4" s="2" t="s">
        <v>24</v>
      </c>
      <c r="I4" s="2" t="s">
        <v>89</v>
      </c>
      <c r="J4" s="2" t="s">
        <v>62</v>
      </c>
      <c r="N4" s="2" t="s">
        <v>6</v>
      </c>
    </row>
    <row r="5" spans="1:14" x14ac:dyDescent="0.2">
      <c r="A5" s="2" t="s">
        <v>13</v>
      </c>
      <c r="B5" s="2">
        <v>2.5</v>
      </c>
      <c r="C5" s="2" t="s">
        <v>28</v>
      </c>
      <c r="D5" s="2" t="s">
        <v>40</v>
      </c>
      <c r="F5" s="2" t="s">
        <v>50</v>
      </c>
      <c r="G5" s="2" t="s">
        <v>54</v>
      </c>
      <c r="H5" s="2" t="s">
        <v>25</v>
      </c>
      <c r="J5" s="2" t="s">
        <v>63</v>
      </c>
    </row>
    <row r="6" spans="1:14" x14ac:dyDescent="0.2">
      <c r="A6" s="2" t="s">
        <v>16</v>
      </c>
      <c r="B6" s="2">
        <v>3</v>
      </c>
      <c r="C6" s="2" t="s">
        <v>32</v>
      </c>
      <c r="D6" s="2" t="s">
        <v>38</v>
      </c>
      <c r="F6" s="2" t="s">
        <v>51</v>
      </c>
      <c r="H6" s="2" t="s">
        <v>30</v>
      </c>
      <c r="J6" s="2" t="s">
        <v>64</v>
      </c>
    </row>
    <row r="7" spans="1:14" x14ac:dyDescent="0.2">
      <c r="A7" s="2" t="s">
        <v>17</v>
      </c>
      <c r="B7" s="2">
        <v>3.5</v>
      </c>
      <c r="C7" s="2" t="s">
        <v>26</v>
      </c>
      <c r="D7" s="2" t="s">
        <v>40</v>
      </c>
      <c r="F7" s="2" t="s">
        <v>49</v>
      </c>
      <c r="J7" s="2" t="s">
        <v>65</v>
      </c>
    </row>
    <row r="8" spans="1:14" x14ac:dyDescent="0.2">
      <c r="A8" s="2" t="s">
        <v>15</v>
      </c>
      <c r="B8" s="2">
        <v>4</v>
      </c>
      <c r="C8" s="2" t="s">
        <v>25</v>
      </c>
      <c r="D8" s="2" t="s">
        <v>35</v>
      </c>
      <c r="J8" s="2" t="s">
        <v>61</v>
      </c>
    </row>
    <row r="9" spans="1:14" x14ac:dyDescent="0.2">
      <c r="A9" s="2" t="s">
        <v>298</v>
      </c>
      <c r="B9" s="2">
        <v>4.5</v>
      </c>
      <c r="C9" s="2" t="s">
        <v>30</v>
      </c>
      <c r="D9" s="2" t="s">
        <v>36</v>
      </c>
    </row>
    <row r="10" spans="1:14" x14ac:dyDescent="0.2">
      <c r="A10" s="2" t="s">
        <v>14</v>
      </c>
      <c r="B10" s="2">
        <v>5</v>
      </c>
      <c r="C10" s="2" t="s">
        <v>31</v>
      </c>
      <c r="D10" s="2" t="s">
        <v>37</v>
      </c>
    </row>
    <row r="11" spans="1:14" x14ac:dyDescent="0.2">
      <c r="A11" s="2" t="s">
        <v>12</v>
      </c>
      <c r="B11" s="2">
        <v>5.5</v>
      </c>
      <c r="C11" s="2" t="s">
        <v>209</v>
      </c>
      <c r="D11" s="2" t="s">
        <v>34</v>
      </c>
    </row>
    <row r="12" spans="1:14" x14ac:dyDescent="0.2">
      <c r="A12" s="2" t="s">
        <v>77</v>
      </c>
      <c r="B12" s="2">
        <v>6</v>
      </c>
      <c r="C12" s="2" t="s">
        <v>27</v>
      </c>
      <c r="D12" s="2" t="s">
        <v>40</v>
      </c>
    </row>
    <row r="13" spans="1:14" x14ac:dyDescent="0.2">
      <c r="A13" s="2" t="s">
        <v>10</v>
      </c>
      <c r="B13" s="2">
        <v>6.5</v>
      </c>
    </row>
    <row r="14" spans="1:14" x14ac:dyDescent="0.2">
      <c r="A14" s="2" t="s">
        <v>158</v>
      </c>
      <c r="B14" s="2">
        <v>7</v>
      </c>
    </row>
    <row r="15" spans="1:14" x14ac:dyDescent="0.2">
      <c r="A15" s="2" t="s">
        <v>279</v>
      </c>
      <c r="B15" s="2">
        <v>7.5</v>
      </c>
    </row>
    <row r="16" spans="1:14" x14ac:dyDescent="0.2">
      <c r="B16" s="2">
        <v>8</v>
      </c>
    </row>
  </sheetData>
  <autoFilter ref="A1:N16"/>
  <sortState ref="C2:C11">
    <sortCondition ref="C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Act. 2017 a 2023</vt:lpstr>
      <vt:lpstr>Hoja2</vt:lpstr>
      <vt:lpstr>Hoja1</vt:lpstr>
      <vt:lpstr>Validaciones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Barboza Barboza</dc:creator>
  <cp:lastModifiedBy>pc2</cp:lastModifiedBy>
  <cp:lastPrinted>2023-03-16T20:18:56Z</cp:lastPrinted>
  <dcterms:created xsi:type="dcterms:W3CDTF">2016-08-03T17:05:34Z</dcterms:created>
  <dcterms:modified xsi:type="dcterms:W3CDTF">2023-03-16T20:30:38Z</dcterms:modified>
</cp:coreProperties>
</file>